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workbookProtection workbookAlgorithmName="SHA-512" workbookHashValue="Py3VuOd4gfan0Og6gMrFm37+q8JXgklX458BIRfNU57Wx2t0iHydWBHcEENz2fdgjQohyQm17LfI40+uO2pqUg==" workbookSaltValue="yXAWwP+EkSsxVhDdjpFH+w==" workbookSpinCount="100000" lockStructure="1"/>
  <bookViews>
    <workbookView xWindow="-105" yWindow="-105" windowWidth="16665" windowHeight="10050" firstSheet="1" activeTab="3"/>
  </bookViews>
  <sheets>
    <sheet name="はじめに" sheetId="13" r:id="rId1"/>
    <sheet name="設問一覧" sheetId="31" r:id="rId2"/>
    <sheet name="団体属性" sheetId="15" r:id="rId3"/>
    <sheet name="項目1(不当な差別的取扱い)" sheetId="23" r:id="rId4"/>
    <sheet name="項目2(合理的配慮の提供)" sheetId="24" r:id="rId5"/>
    <sheet name="項目3(環境の整備)" sheetId="25" r:id="rId6"/>
    <sheet name="項目A・B" sheetId="32" state="hidden" r:id="rId7"/>
    <sheet name="項目B-1(子会議あり)" sheetId="33" state="hidden" r:id="rId8"/>
    <sheet name="項目B-2(子会議なし)" sheetId="34" state="hidden" r:id="rId9"/>
    <sheet name="項目C・D" sheetId="35" state="hidden" r:id="rId10"/>
    <sheet name="項目F・G･H・I" sheetId="36" state="hidden" r:id="rId11"/>
    <sheet name="E_設問一覧" sheetId="27" state="hidden" r:id="rId12"/>
  </sheets>
  <definedNames>
    <definedName name="_xlnm._FilterDatabase" localSheetId="11" hidden="1">E_設問一覧!$A$2:$W$1355</definedName>
    <definedName name="_xlnm._FilterDatabase" localSheetId="3" hidden="1">'項目1(不当な差別的取扱い)'!$A$1:$AS$51</definedName>
    <definedName name="_xlnm._FilterDatabase" localSheetId="4" hidden="1">'項目2(合理的配慮の提供)'!$A$1:$AS$51</definedName>
    <definedName name="_xlnm._FilterDatabase" localSheetId="5" hidden="1">'項目3(環境の整備)'!$A$1:$AS$51</definedName>
    <definedName name="_xlnm._FilterDatabase" localSheetId="1" hidden="1">設問一覧!$A$18:$Y$68</definedName>
    <definedName name="_xlnm._FilterDatabase" localSheetId="2" hidden="1">団体属性!#REF!</definedName>
    <definedName name="_xlnm.Database" localSheetId="11">#REF!</definedName>
    <definedName name="_xlnm.Print_Area" localSheetId="1">設問一覧!$A$15:$F$68</definedName>
    <definedName name="_xlnm.Print_Titles" localSheetId="1">設問一覧!$15:$18</definedName>
    <definedName name="table" localSheetId="11">#REF!</definedName>
    <definedName name="YesNo" localSheetId="11">#REF!</definedName>
    <definedName name="階層ﾚﾍﾞﾙ" localSheetId="11">#REF!</definedName>
    <definedName name="種類" localSheetId="11">#REF!</definedName>
    <definedName name="整列" localSheetId="11">#REF!</definedName>
    <definedName name="範囲" localSheetId="11">#REF!</definedName>
    <definedName name="比重値範囲" localSheetId="11">#REF!</definedName>
    <definedName name="表示と印刷" localSheetId="11">#REF!</definedName>
    <definedName name="問1_7" localSheetId="11">#REF!</definedName>
    <definedName name="問2_7" localSheetId="1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31" l="1"/>
  <c r="I19" i="31" l="1"/>
  <c r="L20" i="31"/>
  <c r="I20" i="31" s="1"/>
  <c r="F20" i="31" s="1"/>
  <c r="L21" i="31"/>
  <c r="I21" i="31" s="1"/>
  <c r="F21" i="31" s="1"/>
  <c r="L22" i="31"/>
  <c r="I22" i="31" s="1"/>
  <c r="F22" i="31" s="1"/>
  <c r="L23" i="31"/>
  <c r="M23" i="31"/>
  <c r="F19" i="31" l="1"/>
  <c r="I23" i="31"/>
  <c r="F23" i="31" s="1"/>
  <c r="K1355" i="27" l="1"/>
  <c r="H1355" i="27" s="1"/>
  <c r="K1354" i="27"/>
  <c r="H1354" i="27" s="1"/>
  <c r="K1353" i="27"/>
  <c r="H1353" i="27" s="1"/>
  <c r="K1352" i="27"/>
  <c r="H1352" i="27" s="1"/>
  <c r="K1351" i="27"/>
  <c r="K1350" i="27"/>
  <c r="Q1349" i="27"/>
  <c r="P1349" i="27"/>
  <c r="O1349" i="27"/>
  <c r="N1349" i="27"/>
  <c r="M1349" i="27"/>
  <c r="L1349" i="27"/>
  <c r="K1349" i="27"/>
  <c r="K1348" i="27"/>
  <c r="U1347" i="27"/>
  <c r="T1347" i="27"/>
  <c r="S1347" i="27"/>
  <c r="R1347" i="27"/>
  <c r="Q1347" i="27"/>
  <c r="P1347" i="27"/>
  <c r="O1347" i="27"/>
  <c r="N1347" i="27"/>
  <c r="M1347" i="27"/>
  <c r="L1347" i="27"/>
  <c r="K1347" i="27"/>
  <c r="S1346" i="27"/>
  <c r="R1346" i="27"/>
  <c r="Q1346" i="27"/>
  <c r="P1346" i="27"/>
  <c r="O1346" i="27"/>
  <c r="N1346" i="27"/>
  <c r="M1346" i="27"/>
  <c r="L1346" i="27"/>
  <c r="K1346" i="27"/>
  <c r="M1345" i="27"/>
  <c r="L1345" i="27"/>
  <c r="K1345" i="27"/>
  <c r="K1344" i="27"/>
  <c r="M1343" i="27"/>
  <c r="L1343" i="27"/>
  <c r="K1343" i="27"/>
  <c r="K1342" i="27"/>
  <c r="H1342" i="27" s="1"/>
  <c r="K1341" i="27"/>
  <c r="H1341" i="27" s="1"/>
  <c r="K1340" i="27"/>
  <c r="H1340" i="27" s="1"/>
  <c r="K1339" i="27"/>
  <c r="H1339" i="27" s="1"/>
  <c r="K1338" i="27"/>
  <c r="H1338" i="27" s="1"/>
  <c r="K1337" i="27"/>
  <c r="H1337" i="27" s="1"/>
  <c r="K1336" i="27"/>
  <c r="K1335" i="27"/>
  <c r="Q1334" i="27"/>
  <c r="P1334" i="27"/>
  <c r="O1334" i="27"/>
  <c r="N1334" i="27"/>
  <c r="M1334" i="27"/>
  <c r="L1334" i="27"/>
  <c r="K1334" i="27"/>
  <c r="K1333" i="27"/>
  <c r="U1332" i="27"/>
  <c r="T1332" i="27"/>
  <c r="S1332" i="27"/>
  <c r="R1332" i="27"/>
  <c r="Q1332" i="27"/>
  <c r="P1332" i="27"/>
  <c r="O1332" i="27"/>
  <c r="N1332" i="27"/>
  <c r="M1332" i="27"/>
  <c r="L1332" i="27"/>
  <c r="K1332" i="27"/>
  <c r="S1331" i="27"/>
  <c r="R1331" i="27"/>
  <c r="Q1331" i="27"/>
  <c r="P1331" i="27"/>
  <c r="O1331" i="27"/>
  <c r="N1331" i="27"/>
  <c r="M1331" i="27"/>
  <c r="L1331" i="27"/>
  <c r="K1331" i="27"/>
  <c r="M1330" i="27"/>
  <c r="L1330" i="27"/>
  <c r="K1330" i="27"/>
  <c r="H1330" i="27" s="1"/>
  <c r="K1329" i="27"/>
  <c r="M1328" i="27"/>
  <c r="L1328" i="27"/>
  <c r="K1328" i="27"/>
  <c r="H1328" i="27" s="1"/>
  <c r="K1327" i="27"/>
  <c r="H1327" i="27" s="1"/>
  <c r="K1326" i="27"/>
  <c r="H1326" i="27" s="1"/>
  <c r="K1325" i="27"/>
  <c r="H1325" i="27" s="1"/>
  <c r="K1324" i="27"/>
  <c r="H1324" i="27" s="1"/>
  <c r="K1323" i="27"/>
  <c r="H1323" i="27" s="1"/>
  <c r="K1322" i="27"/>
  <c r="H1322" i="27" s="1"/>
  <c r="K1321" i="27"/>
  <c r="K1320" i="27"/>
  <c r="Q1319" i="27"/>
  <c r="P1319" i="27"/>
  <c r="O1319" i="27"/>
  <c r="N1319" i="27"/>
  <c r="M1319" i="27"/>
  <c r="L1319" i="27"/>
  <c r="K1319" i="27"/>
  <c r="K1318" i="27"/>
  <c r="U1317" i="27"/>
  <c r="T1317" i="27"/>
  <c r="S1317" i="27"/>
  <c r="R1317" i="27"/>
  <c r="Q1317" i="27"/>
  <c r="P1317" i="27"/>
  <c r="O1317" i="27"/>
  <c r="N1317" i="27"/>
  <c r="M1317" i="27"/>
  <c r="L1317" i="27"/>
  <c r="K1317" i="27"/>
  <c r="S1316" i="27"/>
  <c r="R1316" i="27"/>
  <c r="Q1316" i="27"/>
  <c r="P1316" i="27"/>
  <c r="O1316" i="27"/>
  <c r="N1316" i="27"/>
  <c r="M1316" i="27"/>
  <c r="L1316" i="27"/>
  <c r="K1316" i="27"/>
  <c r="M1315" i="27"/>
  <c r="L1315" i="27"/>
  <c r="K1315" i="27"/>
  <c r="K1314" i="27"/>
  <c r="M1313" i="27"/>
  <c r="L1313" i="27"/>
  <c r="K1313" i="27"/>
  <c r="K1312" i="27"/>
  <c r="H1312" i="27" s="1"/>
  <c r="K1311" i="27"/>
  <c r="H1311" i="27" s="1"/>
  <c r="K1310" i="27"/>
  <c r="H1310" i="27" s="1"/>
  <c r="K1309" i="27"/>
  <c r="H1309" i="27" s="1"/>
  <c r="K1308" i="27"/>
  <c r="H1308" i="27" s="1"/>
  <c r="K1307" i="27"/>
  <c r="H1307" i="27" s="1"/>
  <c r="K1306" i="27"/>
  <c r="K1305" i="27"/>
  <c r="Q1304" i="27"/>
  <c r="P1304" i="27"/>
  <c r="O1304" i="27"/>
  <c r="N1304" i="27"/>
  <c r="M1304" i="27"/>
  <c r="L1304" i="27"/>
  <c r="K1304" i="27"/>
  <c r="K1303" i="27"/>
  <c r="U1302" i="27"/>
  <c r="T1302" i="27"/>
  <c r="S1302" i="27"/>
  <c r="R1302" i="27"/>
  <c r="Q1302" i="27"/>
  <c r="P1302" i="27"/>
  <c r="O1302" i="27"/>
  <c r="N1302" i="27"/>
  <c r="M1302" i="27"/>
  <c r="L1302" i="27"/>
  <c r="K1302" i="27"/>
  <c r="S1301" i="27"/>
  <c r="R1301" i="27"/>
  <c r="Q1301" i="27"/>
  <c r="P1301" i="27"/>
  <c r="O1301" i="27"/>
  <c r="N1301" i="27"/>
  <c r="M1301" i="27"/>
  <c r="L1301" i="27"/>
  <c r="K1301" i="27"/>
  <c r="M1300" i="27"/>
  <c r="L1300" i="27"/>
  <c r="K1300" i="27"/>
  <c r="K1299" i="27"/>
  <c r="M1298" i="27"/>
  <c r="L1298" i="27"/>
  <c r="K1298" i="27"/>
  <c r="K1297" i="27"/>
  <c r="H1297" i="27" s="1"/>
  <c r="K1296" i="27"/>
  <c r="H1296" i="27" s="1"/>
  <c r="K1295" i="27"/>
  <c r="H1295" i="27" s="1"/>
  <c r="K1294" i="27"/>
  <c r="H1294" i="27" s="1"/>
  <c r="K1293" i="27"/>
  <c r="H1293" i="27" s="1"/>
  <c r="K1292" i="27"/>
  <c r="H1292" i="27" s="1"/>
  <c r="K1291" i="27"/>
  <c r="K1290" i="27"/>
  <c r="Q1289" i="27"/>
  <c r="P1289" i="27"/>
  <c r="O1289" i="27"/>
  <c r="N1289" i="27"/>
  <c r="M1289" i="27"/>
  <c r="L1289" i="27"/>
  <c r="K1289" i="27"/>
  <c r="K1288" i="27"/>
  <c r="U1287" i="27"/>
  <c r="T1287" i="27"/>
  <c r="S1287" i="27"/>
  <c r="R1287" i="27"/>
  <c r="Q1287" i="27"/>
  <c r="P1287" i="27"/>
  <c r="O1287" i="27"/>
  <c r="N1287" i="27"/>
  <c r="M1287" i="27"/>
  <c r="L1287" i="27"/>
  <c r="K1287" i="27"/>
  <c r="S1286" i="27"/>
  <c r="R1286" i="27"/>
  <c r="Q1286" i="27"/>
  <c r="P1286" i="27"/>
  <c r="O1286" i="27"/>
  <c r="N1286" i="27"/>
  <c r="M1286" i="27"/>
  <c r="L1286" i="27"/>
  <c r="K1286" i="27"/>
  <c r="M1285" i="27"/>
  <c r="L1285" i="27"/>
  <c r="K1285" i="27"/>
  <c r="K1284" i="27"/>
  <c r="M1283" i="27"/>
  <c r="L1283" i="27"/>
  <c r="K1283" i="27"/>
  <c r="K1282" i="27"/>
  <c r="H1282" i="27" s="1"/>
  <c r="K1281" i="27"/>
  <c r="H1281" i="27" s="1"/>
  <c r="K1280" i="27"/>
  <c r="H1280" i="27" s="1"/>
  <c r="K1279" i="27"/>
  <c r="H1279" i="27" s="1"/>
  <c r="K1278" i="27"/>
  <c r="H1278" i="27" s="1"/>
  <c r="K1277" i="27"/>
  <c r="H1277" i="27" s="1"/>
  <c r="K1276" i="27"/>
  <c r="K1275" i="27"/>
  <c r="Q1274" i="27"/>
  <c r="P1274" i="27"/>
  <c r="O1274" i="27"/>
  <c r="N1274" i="27"/>
  <c r="M1274" i="27"/>
  <c r="L1274" i="27"/>
  <c r="K1274" i="27"/>
  <c r="K1273" i="27"/>
  <c r="U1272" i="27"/>
  <c r="T1272" i="27"/>
  <c r="S1272" i="27"/>
  <c r="R1272" i="27"/>
  <c r="Q1272" i="27"/>
  <c r="P1272" i="27"/>
  <c r="O1272" i="27"/>
  <c r="N1272" i="27"/>
  <c r="M1272" i="27"/>
  <c r="L1272" i="27"/>
  <c r="K1272" i="27"/>
  <c r="S1271" i="27"/>
  <c r="R1271" i="27"/>
  <c r="Q1271" i="27"/>
  <c r="P1271" i="27"/>
  <c r="O1271" i="27"/>
  <c r="N1271" i="27"/>
  <c r="M1271" i="27"/>
  <c r="L1271" i="27"/>
  <c r="K1271" i="27"/>
  <c r="M1270" i="27"/>
  <c r="L1270" i="27"/>
  <c r="K1270" i="27"/>
  <c r="H1270" i="27" s="1"/>
  <c r="K1269" i="27"/>
  <c r="M1268" i="27"/>
  <c r="L1268" i="27"/>
  <c r="K1268" i="27"/>
  <c r="H1268" i="27" s="1"/>
  <c r="K1267" i="27"/>
  <c r="H1267" i="27" s="1"/>
  <c r="K1266" i="27"/>
  <c r="H1266" i="27" s="1"/>
  <c r="K1265" i="27"/>
  <c r="H1265" i="27" s="1"/>
  <c r="K1264" i="27"/>
  <c r="H1264" i="27" s="1"/>
  <c r="K1263" i="27"/>
  <c r="H1263" i="27" s="1"/>
  <c r="K1262" i="27"/>
  <c r="H1262" i="27" s="1"/>
  <c r="K1261" i="27"/>
  <c r="K1260" i="27"/>
  <c r="Q1259" i="27"/>
  <c r="P1259" i="27"/>
  <c r="O1259" i="27"/>
  <c r="N1259" i="27"/>
  <c r="M1259" i="27"/>
  <c r="L1259" i="27"/>
  <c r="K1259" i="27"/>
  <c r="K1258" i="27"/>
  <c r="U1257" i="27"/>
  <c r="T1257" i="27"/>
  <c r="S1257" i="27"/>
  <c r="R1257" i="27"/>
  <c r="Q1257" i="27"/>
  <c r="P1257" i="27"/>
  <c r="O1257" i="27"/>
  <c r="N1257" i="27"/>
  <c r="M1257" i="27"/>
  <c r="L1257" i="27"/>
  <c r="K1257" i="27"/>
  <c r="S1256" i="27"/>
  <c r="R1256" i="27"/>
  <c r="Q1256" i="27"/>
  <c r="P1256" i="27"/>
  <c r="O1256" i="27"/>
  <c r="N1256" i="27"/>
  <c r="M1256" i="27"/>
  <c r="L1256" i="27"/>
  <c r="K1256" i="27"/>
  <c r="M1255" i="27"/>
  <c r="L1255" i="27"/>
  <c r="K1255" i="27"/>
  <c r="K1254" i="27"/>
  <c r="M1253" i="27"/>
  <c r="L1253" i="27"/>
  <c r="K1253" i="27"/>
  <c r="K1252" i="27"/>
  <c r="H1252" i="27" s="1"/>
  <c r="K1251" i="27"/>
  <c r="H1251" i="27" s="1"/>
  <c r="K1250" i="27"/>
  <c r="H1250" i="27" s="1"/>
  <c r="K1249" i="27"/>
  <c r="H1249" i="27" s="1"/>
  <c r="K1248" i="27"/>
  <c r="H1248" i="27" s="1"/>
  <c r="K1247" i="27"/>
  <c r="H1247" i="27" s="1"/>
  <c r="K1246" i="27"/>
  <c r="K1245" i="27"/>
  <c r="Q1244" i="27"/>
  <c r="P1244" i="27"/>
  <c r="O1244" i="27"/>
  <c r="N1244" i="27"/>
  <c r="M1244" i="27"/>
  <c r="L1244" i="27"/>
  <c r="K1244" i="27"/>
  <c r="K1243" i="27"/>
  <c r="U1242" i="27"/>
  <c r="T1242" i="27"/>
  <c r="S1242" i="27"/>
  <c r="R1242" i="27"/>
  <c r="Q1242" i="27"/>
  <c r="P1242" i="27"/>
  <c r="O1242" i="27"/>
  <c r="N1242" i="27"/>
  <c r="M1242" i="27"/>
  <c r="L1242" i="27"/>
  <c r="K1242" i="27"/>
  <c r="S1241" i="27"/>
  <c r="R1241" i="27"/>
  <c r="Q1241" i="27"/>
  <c r="P1241" i="27"/>
  <c r="O1241" i="27"/>
  <c r="N1241" i="27"/>
  <c r="M1241" i="27"/>
  <c r="L1241" i="27"/>
  <c r="K1241" i="27"/>
  <c r="M1240" i="27"/>
  <c r="L1240" i="27"/>
  <c r="K1240" i="27"/>
  <c r="K1239" i="27"/>
  <c r="M1238" i="27"/>
  <c r="L1238" i="27"/>
  <c r="K1238" i="27"/>
  <c r="K1237" i="27"/>
  <c r="H1237" i="27" s="1"/>
  <c r="K1236" i="27"/>
  <c r="H1236" i="27" s="1"/>
  <c r="K1235" i="27"/>
  <c r="H1235" i="27" s="1"/>
  <c r="K1234" i="27"/>
  <c r="H1234" i="27" s="1"/>
  <c r="K1233" i="27"/>
  <c r="H1233" i="27" s="1"/>
  <c r="K1232" i="27"/>
  <c r="H1232" i="27" s="1"/>
  <c r="K1231" i="27"/>
  <c r="K1230" i="27"/>
  <c r="Q1229" i="27"/>
  <c r="P1229" i="27"/>
  <c r="O1229" i="27"/>
  <c r="N1229" i="27"/>
  <c r="M1229" i="27"/>
  <c r="L1229" i="27"/>
  <c r="K1229" i="27"/>
  <c r="K1228" i="27"/>
  <c r="U1227" i="27"/>
  <c r="T1227" i="27"/>
  <c r="S1227" i="27"/>
  <c r="R1227" i="27"/>
  <c r="Q1227" i="27"/>
  <c r="P1227" i="27"/>
  <c r="O1227" i="27"/>
  <c r="N1227" i="27"/>
  <c r="M1227" i="27"/>
  <c r="L1227" i="27"/>
  <c r="K1227" i="27"/>
  <c r="S1226" i="27"/>
  <c r="R1226" i="27"/>
  <c r="Q1226" i="27"/>
  <c r="P1226" i="27"/>
  <c r="O1226" i="27"/>
  <c r="N1226" i="27"/>
  <c r="M1226" i="27"/>
  <c r="L1226" i="27"/>
  <c r="K1226" i="27"/>
  <c r="M1225" i="27"/>
  <c r="L1225" i="27"/>
  <c r="K1225" i="27"/>
  <c r="K1224" i="27"/>
  <c r="M1223" i="27"/>
  <c r="L1223" i="27"/>
  <c r="K1223" i="27"/>
  <c r="K1222" i="27"/>
  <c r="H1222" i="27" s="1"/>
  <c r="K1221" i="27"/>
  <c r="H1221" i="27" s="1"/>
  <c r="K1220" i="27"/>
  <c r="H1220" i="27" s="1"/>
  <c r="K1219" i="27"/>
  <c r="H1219" i="27" s="1"/>
  <c r="K1218" i="27"/>
  <c r="H1218" i="27" s="1"/>
  <c r="K1217" i="27"/>
  <c r="H1217" i="27" s="1"/>
  <c r="K1216" i="27"/>
  <c r="K1215" i="27"/>
  <c r="Q1214" i="27"/>
  <c r="P1214" i="27"/>
  <c r="O1214" i="27"/>
  <c r="N1214" i="27"/>
  <c r="M1214" i="27"/>
  <c r="L1214" i="27"/>
  <c r="K1214" i="27"/>
  <c r="K1213" i="27"/>
  <c r="U1212" i="27"/>
  <c r="T1212" i="27"/>
  <c r="S1212" i="27"/>
  <c r="R1212" i="27"/>
  <c r="Q1212" i="27"/>
  <c r="P1212" i="27"/>
  <c r="O1212" i="27"/>
  <c r="N1212" i="27"/>
  <c r="M1212" i="27"/>
  <c r="L1212" i="27"/>
  <c r="K1212" i="27"/>
  <c r="S1211" i="27"/>
  <c r="R1211" i="27"/>
  <c r="Q1211" i="27"/>
  <c r="P1211" i="27"/>
  <c r="O1211" i="27"/>
  <c r="N1211" i="27"/>
  <c r="M1211" i="27"/>
  <c r="L1211" i="27"/>
  <c r="K1211" i="27"/>
  <c r="M1210" i="27"/>
  <c r="L1210" i="27"/>
  <c r="K1210" i="27"/>
  <c r="H1210" i="27" s="1"/>
  <c r="K1209" i="27"/>
  <c r="M1208" i="27"/>
  <c r="L1208" i="27"/>
  <c r="K1208" i="27"/>
  <c r="H1208" i="27" s="1"/>
  <c r="K1207" i="27"/>
  <c r="H1207" i="27" s="1"/>
  <c r="K1206" i="27"/>
  <c r="H1206" i="27" s="1"/>
  <c r="K1205" i="27"/>
  <c r="H1205" i="27" s="1"/>
  <c r="K1204" i="27"/>
  <c r="H1204" i="27" s="1"/>
  <c r="K1203" i="27"/>
  <c r="H1203" i="27" s="1"/>
  <c r="K1202" i="27"/>
  <c r="H1202" i="27" s="1"/>
  <c r="K1201" i="27"/>
  <c r="K1200" i="27"/>
  <c r="Q1199" i="27"/>
  <c r="P1199" i="27"/>
  <c r="O1199" i="27"/>
  <c r="N1199" i="27"/>
  <c r="M1199" i="27"/>
  <c r="L1199" i="27"/>
  <c r="K1199" i="27"/>
  <c r="K1198" i="27"/>
  <c r="U1197" i="27"/>
  <c r="T1197" i="27"/>
  <c r="S1197" i="27"/>
  <c r="R1197" i="27"/>
  <c r="Q1197" i="27"/>
  <c r="P1197" i="27"/>
  <c r="O1197" i="27"/>
  <c r="N1197" i="27"/>
  <c r="M1197" i="27"/>
  <c r="L1197" i="27"/>
  <c r="K1197" i="27"/>
  <c r="S1196" i="27"/>
  <c r="R1196" i="27"/>
  <c r="Q1196" i="27"/>
  <c r="P1196" i="27"/>
  <c r="O1196" i="27"/>
  <c r="N1196" i="27"/>
  <c r="M1196" i="27"/>
  <c r="L1196" i="27"/>
  <c r="K1196" i="27"/>
  <c r="M1195" i="27"/>
  <c r="L1195" i="27"/>
  <c r="K1195" i="27"/>
  <c r="K1194" i="27"/>
  <c r="M1193" i="27"/>
  <c r="L1193" i="27"/>
  <c r="K1193" i="27"/>
  <c r="K1192" i="27"/>
  <c r="H1192" i="27" s="1"/>
  <c r="K1191" i="27"/>
  <c r="H1191" i="27" s="1"/>
  <c r="K1190" i="27"/>
  <c r="H1190" i="27" s="1"/>
  <c r="K1189" i="27"/>
  <c r="H1189" i="27" s="1"/>
  <c r="K1188" i="27"/>
  <c r="H1188" i="27" s="1"/>
  <c r="K1187" i="27"/>
  <c r="H1187" i="27" s="1"/>
  <c r="K1186" i="27"/>
  <c r="K1185" i="27"/>
  <c r="Q1184" i="27"/>
  <c r="P1184" i="27"/>
  <c r="O1184" i="27"/>
  <c r="N1184" i="27"/>
  <c r="M1184" i="27"/>
  <c r="L1184" i="27"/>
  <c r="K1184" i="27"/>
  <c r="K1183" i="27"/>
  <c r="U1182" i="27"/>
  <c r="T1182" i="27"/>
  <c r="S1182" i="27"/>
  <c r="R1182" i="27"/>
  <c r="Q1182" i="27"/>
  <c r="P1182" i="27"/>
  <c r="O1182" i="27"/>
  <c r="N1182" i="27"/>
  <c r="M1182" i="27"/>
  <c r="L1182" i="27"/>
  <c r="K1182" i="27"/>
  <c r="S1181" i="27"/>
  <c r="R1181" i="27"/>
  <c r="Q1181" i="27"/>
  <c r="P1181" i="27"/>
  <c r="O1181" i="27"/>
  <c r="N1181" i="27"/>
  <c r="M1181" i="27"/>
  <c r="L1181" i="27"/>
  <c r="K1181" i="27"/>
  <c r="M1180" i="27"/>
  <c r="L1180" i="27"/>
  <c r="K1180" i="27"/>
  <c r="K1179" i="27"/>
  <c r="M1178" i="27"/>
  <c r="L1178" i="27"/>
  <c r="K1178" i="27"/>
  <c r="K1177" i="27"/>
  <c r="H1177" i="27" s="1"/>
  <c r="K1176" i="27"/>
  <c r="H1176" i="27" s="1"/>
  <c r="K1175" i="27"/>
  <c r="H1175" i="27" s="1"/>
  <c r="K1174" i="27"/>
  <c r="H1174" i="27" s="1"/>
  <c r="K1173" i="27"/>
  <c r="H1173" i="27" s="1"/>
  <c r="K1172" i="27"/>
  <c r="H1172" i="27" s="1"/>
  <c r="K1171" i="27"/>
  <c r="K1170" i="27"/>
  <c r="Q1169" i="27"/>
  <c r="P1169" i="27"/>
  <c r="O1169" i="27"/>
  <c r="N1169" i="27"/>
  <c r="M1169" i="27"/>
  <c r="L1169" i="27"/>
  <c r="K1169" i="27"/>
  <c r="K1168" i="27"/>
  <c r="U1167" i="27"/>
  <c r="T1167" i="27"/>
  <c r="S1167" i="27"/>
  <c r="R1167" i="27"/>
  <c r="Q1167" i="27"/>
  <c r="P1167" i="27"/>
  <c r="O1167" i="27"/>
  <c r="N1167" i="27"/>
  <c r="M1167" i="27"/>
  <c r="L1167" i="27"/>
  <c r="K1167" i="27"/>
  <c r="S1166" i="27"/>
  <c r="R1166" i="27"/>
  <c r="Q1166" i="27"/>
  <c r="P1166" i="27"/>
  <c r="O1166" i="27"/>
  <c r="N1166" i="27"/>
  <c r="M1166" i="27"/>
  <c r="L1166" i="27"/>
  <c r="K1166" i="27"/>
  <c r="M1165" i="27"/>
  <c r="L1165" i="27"/>
  <c r="K1165" i="27"/>
  <c r="K1164" i="27"/>
  <c r="M1163" i="27"/>
  <c r="L1163" i="27"/>
  <c r="K1163" i="27"/>
  <c r="K1162" i="27"/>
  <c r="H1162" i="27" s="1"/>
  <c r="K1161" i="27"/>
  <c r="H1161" i="27" s="1"/>
  <c r="K1160" i="27"/>
  <c r="H1160" i="27" s="1"/>
  <c r="K1159" i="27"/>
  <c r="H1159" i="27" s="1"/>
  <c r="K1158" i="27"/>
  <c r="H1158" i="27" s="1"/>
  <c r="K1157" i="27"/>
  <c r="H1157" i="27" s="1"/>
  <c r="K1156" i="27"/>
  <c r="K1155" i="27"/>
  <c r="Q1154" i="27"/>
  <c r="P1154" i="27"/>
  <c r="O1154" i="27"/>
  <c r="N1154" i="27"/>
  <c r="M1154" i="27"/>
  <c r="L1154" i="27"/>
  <c r="K1154" i="27"/>
  <c r="K1153" i="27"/>
  <c r="U1152" i="27"/>
  <c r="T1152" i="27"/>
  <c r="S1152" i="27"/>
  <c r="R1152" i="27"/>
  <c r="Q1152" i="27"/>
  <c r="P1152" i="27"/>
  <c r="O1152" i="27"/>
  <c r="N1152" i="27"/>
  <c r="M1152" i="27"/>
  <c r="L1152" i="27"/>
  <c r="K1152" i="27"/>
  <c r="S1151" i="27"/>
  <c r="R1151" i="27"/>
  <c r="Q1151" i="27"/>
  <c r="P1151" i="27"/>
  <c r="O1151" i="27"/>
  <c r="N1151" i="27"/>
  <c r="M1151" i="27"/>
  <c r="L1151" i="27"/>
  <c r="K1151" i="27"/>
  <c r="M1150" i="27"/>
  <c r="L1150" i="27"/>
  <c r="K1150" i="27"/>
  <c r="H1150" i="27" s="1"/>
  <c r="K1149" i="27"/>
  <c r="M1148" i="27"/>
  <c r="L1148" i="27"/>
  <c r="K1148" i="27"/>
  <c r="H1148" i="27" s="1"/>
  <c r="K1147" i="27"/>
  <c r="H1147" i="27" s="1"/>
  <c r="K1146" i="27"/>
  <c r="H1146" i="27" s="1"/>
  <c r="K1145" i="27"/>
  <c r="H1145" i="27" s="1"/>
  <c r="K1144" i="27"/>
  <c r="H1144" i="27" s="1"/>
  <c r="K1143" i="27"/>
  <c r="H1143" i="27" s="1"/>
  <c r="K1142" i="27"/>
  <c r="H1142" i="27" s="1"/>
  <c r="K1141" i="27"/>
  <c r="K1140" i="27"/>
  <c r="Q1139" i="27"/>
  <c r="P1139" i="27"/>
  <c r="O1139" i="27"/>
  <c r="N1139" i="27"/>
  <c r="M1139" i="27"/>
  <c r="L1139" i="27"/>
  <c r="K1139" i="27"/>
  <c r="K1138" i="27"/>
  <c r="U1137" i="27"/>
  <c r="T1137" i="27"/>
  <c r="S1137" i="27"/>
  <c r="R1137" i="27"/>
  <c r="Q1137" i="27"/>
  <c r="P1137" i="27"/>
  <c r="O1137" i="27"/>
  <c r="N1137" i="27"/>
  <c r="M1137" i="27"/>
  <c r="L1137" i="27"/>
  <c r="K1137" i="27"/>
  <c r="S1136" i="27"/>
  <c r="R1136" i="27"/>
  <c r="Q1136" i="27"/>
  <c r="P1136" i="27"/>
  <c r="O1136" i="27"/>
  <c r="N1136" i="27"/>
  <c r="M1136" i="27"/>
  <c r="L1136" i="27"/>
  <c r="K1136" i="27"/>
  <c r="M1135" i="27"/>
  <c r="L1135" i="27"/>
  <c r="K1135" i="27"/>
  <c r="K1134" i="27"/>
  <c r="M1133" i="27"/>
  <c r="L1133" i="27"/>
  <c r="K1133" i="27"/>
  <c r="K1132" i="27"/>
  <c r="H1132" i="27" s="1"/>
  <c r="K1131" i="27"/>
  <c r="H1131" i="27" s="1"/>
  <c r="K1130" i="27"/>
  <c r="H1130" i="27" s="1"/>
  <c r="K1129" i="27"/>
  <c r="H1129" i="27" s="1"/>
  <c r="K1128" i="27"/>
  <c r="H1128" i="27" s="1"/>
  <c r="K1127" i="27"/>
  <c r="H1127" i="27" s="1"/>
  <c r="K1126" i="27"/>
  <c r="K1125" i="27"/>
  <c r="Q1124" i="27"/>
  <c r="P1124" i="27"/>
  <c r="O1124" i="27"/>
  <c r="N1124" i="27"/>
  <c r="M1124" i="27"/>
  <c r="L1124" i="27"/>
  <c r="K1124" i="27"/>
  <c r="K1123" i="27"/>
  <c r="U1122" i="27"/>
  <c r="T1122" i="27"/>
  <c r="S1122" i="27"/>
  <c r="R1122" i="27"/>
  <c r="Q1122" i="27"/>
  <c r="P1122" i="27"/>
  <c r="O1122" i="27"/>
  <c r="N1122" i="27"/>
  <c r="M1122" i="27"/>
  <c r="L1122" i="27"/>
  <c r="K1122" i="27"/>
  <c r="S1121" i="27"/>
  <c r="R1121" i="27"/>
  <c r="Q1121" i="27"/>
  <c r="P1121" i="27"/>
  <c r="O1121" i="27"/>
  <c r="N1121" i="27"/>
  <c r="M1121" i="27"/>
  <c r="L1121" i="27"/>
  <c r="K1121" i="27"/>
  <c r="M1120" i="27"/>
  <c r="L1120" i="27"/>
  <c r="K1120" i="27"/>
  <c r="K1119" i="27"/>
  <c r="M1118" i="27"/>
  <c r="L1118" i="27"/>
  <c r="K1118" i="27"/>
  <c r="K1117" i="27"/>
  <c r="H1117" i="27" s="1"/>
  <c r="K1116" i="27"/>
  <c r="H1116" i="27" s="1"/>
  <c r="K1115" i="27"/>
  <c r="H1115" i="27" s="1"/>
  <c r="K1114" i="27"/>
  <c r="H1114" i="27" s="1"/>
  <c r="K1113" i="27"/>
  <c r="H1113" i="27" s="1"/>
  <c r="K1112" i="27"/>
  <c r="H1112" i="27" s="1"/>
  <c r="K1111" i="27"/>
  <c r="K1110" i="27"/>
  <c r="Q1109" i="27"/>
  <c r="P1109" i="27"/>
  <c r="O1109" i="27"/>
  <c r="N1109" i="27"/>
  <c r="M1109" i="27"/>
  <c r="L1109" i="27"/>
  <c r="K1109" i="27"/>
  <c r="K1108" i="27"/>
  <c r="U1107" i="27"/>
  <c r="T1107" i="27"/>
  <c r="S1107" i="27"/>
  <c r="R1107" i="27"/>
  <c r="Q1107" i="27"/>
  <c r="P1107" i="27"/>
  <c r="O1107" i="27"/>
  <c r="N1107" i="27"/>
  <c r="M1107" i="27"/>
  <c r="L1107" i="27"/>
  <c r="K1107" i="27"/>
  <c r="S1106" i="27"/>
  <c r="R1106" i="27"/>
  <c r="Q1106" i="27"/>
  <c r="P1106" i="27"/>
  <c r="O1106" i="27"/>
  <c r="N1106" i="27"/>
  <c r="M1106" i="27"/>
  <c r="L1106" i="27"/>
  <c r="K1106" i="27"/>
  <c r="M1105" i="27"/>
  <c r="L1105" i="27"/>
  <c r="K1105" i="27"/>
  <c r="K1104" i="27"/>
  <c r="M1103" i="27"/>
  <c r="L1103" i="27"/>
  <c r="K1103" i="27"/>
  <c r="K1102" i="27"/>
  <c r="H1102" i="27" s="1"/>
  <c r="K1101" i="27"/>
  <c r="H1101" i="27" s="1"/>
  <c r="K1100" i="27"/>
  <c r="H1100" i="27" s="1"/>
  <c r="K1099" i="27"/>
  <c r="H1099" i="27" s="1"/>
  <c r="K1098" i="27"/>
  <c r="H1098" i="27" s="1"/>
  <c r="K1097" i="27"/>
  <c r="H1097" i="27" s="1"/>
  <c r="K1096" i="27"/>
  <c r="K1095" i="27"/>
  <c r="Q1094" i="27"/>
  <c r="P1094" i="27"/>
  <c r="O1094" i="27"/>
  <c r="N1094" i="27"/>
  <c r="M1094" i="27"/>
  <c r="L1094" i="27"/>
  <c r="K1094" i="27"/>
  <c r="K1093" i="27"/>
  <c r="U1092" i="27"/>
  <c r="T1092" i="27"/>
  <c r="S1092" i="27"/>
  <c r="R1092" i="27"/>
  <c r="Q1092" i="27"/>
  <c r="P1092" i="27"/>
  <c r="O1092" i="27"/>
  <c r="N1092" i="27"/>
  <c r="M1092" i="27"/>
  <c r="L1092" i="27"/>
  <c r="K1092" i="27"/>
  <c r="S1091" i="27"/>
  <c r="R1091" i="27"/>
  <c r="Q1091" i="27"/>
  <c r="P1091" i="27"/>
  <c r="O1091" i="27"/>
  <c r="N1091" i="27"/>
  <c r="M1091" i="27"/>
  <c r="L1091" i="27"/>
  <c r="K1091" i="27"/>
  <c r="M1090" i="27"/>
  <c r="L1090" i="27"/>
  <c r="K1090" i="27"/>
  <c r="H1090" i="27" s="1"/>
  <c r="K1089" i="27"/>
  <c r="M1088" i="27"/>
  <c r="L1088" i="27"/>
  <c r="K1088" i="27"/>
  <c r="H1088" i="27" s="1"/>
  <c r="K1087" i="27"/>
  <c r="H1087" i="27" s="1"/>
  <c r="K1086" i="27"/>
  <c r="H1086" i="27" s="1"/>
  <c r="K1085" i="27"/>
  <c r="H1085" i="27" s="1"/>
  <c r="K1084" i="27"/>
  <c r="H1084" i="27" s="1"/>
  <c r="K1083" i="27"/>
  <c r="H1083" i="27" s="1"/>
  <c r="K1082" i="27"/>
  <c r="H1082" i="27" s="1"/>
  <c r="K1081" i="27"/>
  <c r="K1080" i="27"/>
  <c r="Q1079" i="27"/>
  <c r="P1079" i="27"/>
  <c r="O1079" i="27"/>
  <c r="N1079" i="27"/>
  <c r="M1079" i="27"/>
  <c r="L1079" i="27"/>
  <c r="K1079" i="27"/>
  <c r="K1078" i="27"/>
  <c r="U1077" i="27"/>
  <c r="T1077" i="27"/>
  <c r="S1077" i="27"/>
  <c r="R1077" i="27"/>
  <c r="Q1077" i="27"/>
  <c r="P1077" i="27"/>
  <c r="O1077" i="27"/>
  <c r="N1077" i="27"/>
  <c r="M1077" i="27"/>
  <c r="L1077" i="27"/>
  <c r="K1077" i="27"/>
  <c r="S1076" i="27"/>
  <c r="R1076" i="27"/>
  <c r="Q1076" i="27"/>
  <c r="P1076" i="27"/>
  <c r="O1076" i="27"/>
  <c r="N1076" i="27"/>
  <c r="M1076" i="27"/>
  <c r="L1076" i="27"/>
  <c r="K1076" i="27"/>
  <c r="M1075" i="27"/>
  <c r="L1075" i="27"/>
  <c r="K1075" i="27"/>
  <c r="K1074" i="27"/>
  <c r="M1073" i="27"/>
  <c r="L1073" i="27"/>
  <c r="K1073" i="27"/>
  <c r="K1072" i="27"/>
  <c r="H1072" i="27" s="1"/>
  <c r="K1071" i="27"/>
  <c r="H1071" i="27" s="1"/>
  <c r="K1070" i="27"/>
  <c r="H1070" i="27" s="1"/>
  <c r="K1069" i="27"/>
  <c r="H1069" i="27" s="1"/>
  <c r="K1068" i="27"/>
  <c r="H1068" i="27" s="1"/>
  <c r="K1067" i="27"/>
  <c r="H1067" i="27" s="1"/>
  <c r="K1066" i="27"/>
  <c r="K1065" i="27"/>
  <c r="Q1064" i="27"/>
  <c r="P1064" i="27"/>
  <c r="O1064" i="27"/>
  <c r="N1064" i="27"/>
  <c r="M1064" i="27"/>
  <c r="L1064" i="27"/>
  <c r="K1064" i="27"/>
  <c r="K1063" i="27"/>
  <c r="U1062" i="27"/>
  <c r="T1062" i="27"/>
  <c r="S1062" i="27"/>
  <c r="R1062" i="27"/>
  <c r="Q1062" i="27"/>
  <c r="P1062" i="27"/>
  <c r="O1062" i="27"/>
  <c r="N1062" i="27"/>
  <c r="M1062" i="27"/>
  <c r="L1062" i="27"/>
  <c r="K1062" i="27"/>
  <c r="S1061" i="27"/>
  <c r="R1061" i="27"/>
  <c r="Q1061" i="27"/>
  <c r="P1061" i="27"/>
  <c r="O1061" i="27"/>
  <c r="N1061" i="27"/>
  <c r="M1061" i="27"/>
  <c r="L1061" i="27"/>
  <c r="K1061" i="27"/>
  <c r="M1060" i="27"/>
  <c r="L1060" i="27"/>
  <c r="K1060" i="27"/>
  <c r="K1059" i="27"/>
  <c r="M1058" i="27"/>
  <c r="L1058" i="27"/>
  <c r="K1058" i="27"/>
  <c r="K1057" i="27"/>
  <c r="H1057" i="27" s="1"/>
  <c r="K1056" i="27"/>
  <c r="H1056" i="27" s="1"/>
  <c r="K1055" i="27"/>
  <c r="H1055" i="27" s="1"/>
  <c r="K1054" i="27"/>
  <c r="H1054" i="27" s="1"/>
  <c r="K1053" i="27"/>
  <c r="H1053" i="27" s="1"/>
  <c r="K1052" i="27"/>
  <c r="H1052" i="27" s="1"/>
  <c r="K1051" i="27"/>
  <c r="K1050" i="27"/>
  <c r="Q1049" i="27"/>
  <c r="P1049" i="27"/>
  <c r="O1049" i="27"/>
  <c r="N1049" i="27"/>
  <c r="M1049" i="27"/>
  <c r="L1049" i="27"/>
  <c r="K1049" i="27"/>
  <c r="K1048" i="27"/>
  <c r="U1047" i="27"/>
  <c r="T1047" i="27"/>
  <c r="S1047" i="27"/>
  <c r="R1047" i="27"/>
  <c r="Q1047" i="27"/>
  <c r="P1047" i="27"/>
  <c r="O1047" i="27"/>
  <c r="N1047" i="27"/>
  <c r="M1047" i="27"/>
  <c r="L1047" i="27"/>
  <c r="K1047" i="27"/>
  <c r="S1046" i="27"/>
  <c r="R1046" i="27"/>
  <c r="Q1046" i="27"/>
  <c r="P1046" i="27"/>
  <c r="O1046" i="27"/>
  <c r="N1046" i="27"/>
  <c r="M1046" i="27"/>
  <c r="L1046" i="27"/>
  <c r="K1046" i="27"/>
  <c r="M1045" i="27"/>
  <c r="L1045" i="27"/>
  <c r="K1045" i="27"/>
  <c r="K1044" i="27"/>
  <c r="M1043" i="27"/>
  <c r="L1043" i="27"/>
  <c r="K1043" i="27"/>
  <c r="K1042" i="27"/>
  <c r="H1042" i="27" s="1"/>
  <c r="K1041" i="27"/>
  <c r="H1041" i="27" s="1"/>
  <c r="K1040" i="27"/>
  <c r="H1040" i="27" s="1"/>
  <c r="K1039" i="27"/>
  <c r="H1039" i="27" s="1"/>
  <c r="K1038" i="27"/>
  <c r="H1038" i="27" s="1"/>
  <c r="K1037" i="27"/>
  <c r="H1037" i="27" s="1"/>
  <c r="K1036" i="27"/>
  <c r="K1035" i="27"/>
  <c r="Q1034" i="27"/>
  <c r="P1034" i="27"/>
  <c r="O1034" i="27"/>
  <c r="N1034" i="27"/>
  <c r="M1034" i="27"/>
  <c r="L1034" i="27"/>
  <c r="K1034" i="27"/>
  <c r="K1033" i="27"/>
  <c r="U1032" i="27"/>
  <c r="T1032" i="27"/>
  <c r="S1032" i="27"/>
  <c r="R1032" i="27"/>
  <c r="Q1032" i="27"/>
  <c r="P1032" i="27"/>
  <c r="O1032" i="27"/>
  <c r="N1032" i="27"/>
  <c r="M1032" i="27"/>
  <c r="L1032" i="27"/>
  <c r="K1032" i="27"/>
  <c r="S1031" i="27"/>
  <c r="R1031" i="27"/>
  <c r="Q1031" i="27"/>
  <c r="P1031" i="27"/>
  <c r="O1031" i="27"/>
  <c r="N1031" i="27"/>
  <c r="M1031" i="27"/>
  <c r="L1031" i="27"/>
  <c r="K1031" i="27"/>
  <c r="M1030" i="27"/>
  <c r="L1030" i="27"/>
  <c r="K1030" i="27"/>
  <c r="K1029" i="27"/>
  <c r="M1028" i="27"/>
  <c r="L1028" i="27"/>
  <c r="K1028" i="27"/>
  <c r="H1028" i="27" s="1"/>
  <c r="K1027" i="27"/>
  <c r="H1027" i="27" s="1"/>
  <c r="K1026" i="27"/>
  <c r="H1026" i="27" s="1"/>
  <c r="K1025" i="27"/>
  <c r="H1025" i="27" s="1"/>
  <c r="K1024" i="27"/>
  <c r="H1024" i="27" s="1"/>
  <c r="K1023" i="27"/>
  <c r="H1023" i="27" s="1"/>
  <c r="K1022" i="27"/>
  <c r="H1022" i="27" s="1"/>
  <c r="K1021" i="27"/>
  <c r="K1020" i="27"/>
  <c r="Q1019" i="27"/>
  <c r="P1019" i="27"/>
  <c r="O1019" i="27"/>
  <c r="N1019" i="27"/>
  <c r="M1019" i="27"/>
  <c r="L1019" i="27"/>
  <c r="K1019" i="27"/>
  <c r="K1018" i="27"/>
  <c r="U1017" i="27"/>
  <c r="T1017" i="27"/>
  <c r="S1017" i="27"/>
  <c r="R1017" i="27"/>
  <c r="Q1017" i="27"/>
  <c r="P1017" i="27"/>
  <c r="O1017" i="27"/>
  <c r="N1017" i="27"/>
  <c r="M1017" i="27"/>
  <c r="L1017" i="27"/>
  <c r="K1017" i="27"/>
  <c r="S1016" i="27"/>
  <c r="R1016" i="27"/>
  <c r="Q1016" i="27"/>
  <c r="P1016" i="27"/>
  <c r="O1016" i="27"/>
  <c r="N1016" i="27"/>
  <c r="M1016" i="27"/>
  <c r="L1016" i="27"/>
  <c r="K1016" i="27"/>
  <c r="M1015" i="27"/>
  <c r="L1015" i="27"/>
  <c r="K1015" i="27"/>
  <c r="K1014" i="27"/>
  <c r="M1013" i="27"/>
  <c r="L1013" i="27"/>
  <c r="K1013" i="27"/>
  <c r="K1012" i="27"/>
  <c r="H1012" i="27" s="1"/>
  <c r="K1011" i="27"/>
  <c r="H1011" i="27" s="1"/>
  <c r="K1010" i="27"/>
  <c r="H1010" i="27" s="1"/>
  <c r="K1009" i="27"/>
  <c r="H1009" i="27" s="1"/>
  <c r="K1008" i="27"/>
  <c r="H1008" i="27" s="1"/>
  <c r="K1007" i="27"/>
  <c r="H1007" i="27" s="1"/>
  <c r="K1006" i="27"/>
  <c r="K1005" i="27"/>
  <c r="Q1004" i="27"/>
  <c r="P1004" i="27"/>
  <c r="O1004" i="27"/>
  <c r="N1004" i="27"/>
  <c r="M1004" i="27"/>
  <c r="L1004" i="27"/>
  <c r="K1004" i="27"/>
  <c r="K1003" i="27"/>
  <c r="U1002" i="27"/>
  <c r="T1002" i="27"/>
  <c r="S1002" i="27"/>
  <c r="R1002" i="27"/>
  <c r="Q1002" i="27"/>
  <c r="P1002" i="27"/>
  <c r="O1002" i="27"/>
  <c r="N1002" i="27"/>
  <c r="M1002" i="27"/>
  <c r="L1002" i="27"/>
  <c r="K1002" i="27"/>
  <c r="S1001" i="27"/>
  <c r="R1001" i="27"/>
  <c r="Q1001" i="27"/>
  <c r="P1001" i="27"/>
  <c r="O1001" i="27"/>
  <c r="N1001" i="27"/>
  <c r="M1001" i="27"/>
  <c r="L1001" i="27"/>
  <c r="K1001" i="27"/>
  <c r="M1000" i="27"/>
  <c r="L1000" i="27"/>
  <c r="K1000" i="27"/>
  <c r="K999" i="27"/>
  <c r="M998" i="27"/>
  <c r="L998" i="27"/>
  <c r="K998" i="27"/>
  <c r="K997" i="27"/>
  <c r="H997" i="27" s="1"/>
  <c r="K996" i="27"/>
  <c r="H996" i="27" s="1"/>
  <c r="K995" i="27"/>
  <c r="H995" i="27" s="1"/>
  <c r="K994" i="27"/>
  <c r="H994" i="27" s="1"/>
  <c r="K993" i="27"/>
  <c r="H993" i="27" s="1"/>
  <c r="K992" i="27"/>
  <c r="H992" i="27" s="1"/>
  <c r="K991" i="27"/>
  <c r="K990" i="27"/>
  <c r="Q989" i="27"/>
  <c r="P989" i="27"/>
  <c r="O989" i="27"/>
  <c r="N989" i="27"/>
  <c r="M989" i="27"/>
  <c r="L989" i="27"/>
  <c r="K989" i="27"/>
  <c r="K988" i="27"/>
  <c r="U987" i="27"/>
  <c r="T987" i="27"/>
  <c r="S987" i="27"/>
  <c r="R987" i="27"/>
  <c r="Q987" i="27"/>
  <c r="P987" i="27"/>
  <c r="O987" i="27"/>
  <c r="N987" i="27"/>
  <c r="M987" i="27"/>
  <c r="L987" i="27"/>
  <c r="K987" i="27"/>
  <c r="S986" i="27"/>
  <c r="R986" i="27"/>
  <c r="Q986" i="27"/>
  <c r="P986" i="27"/>
  <c r="O986" i="27"/>
  <c r="N986" i="27"/>
  <c r="M986" i="27"/>
  <c r="L986" i="27"/>
  <c r="K986" i="27"/>
  <c r="M985" i="27"/>
  <c r="L985" i="27"/>
  <c r="K985" i="27"/>
  <c r="K984" i="27"/>
  <c r="M983" i="27"/>
  <c r="L983" i="27"/>
  <c r="K983" i="27"/>
  <c r="K982" i="27"/>
  <c r="H982" i="27" s="1"/>
  <c r="K981" i="27"/>
  <c r="H981" i="27" s="1"/>
  <c r="K980" i="27"/>
  <c r="H980" i="27" s="1"/>
  <c r="K979" i="27"/>
  <c r="H979" i="27" s="1"/>
  <c r="K978" i="27"/>
  <c r="H978" i="27" s="1"/>
  <c r="K977" i="27"/>
  <c r="H977" i="27" s="1"/>
  <c r="K976" i="27"/>
  <c r="K975" i="27"/>
  <c r="Q974" i="27"/>
  <c r="P974" i="27"/>
  <c r="O974" i="27"/>
  <c r="N974" i="27"/>
  <c r="M974" i="27"/>
  <c r="L974" i="27"/>
  <c r="K974" i="27"/>
  <c r="K973" i="27"/>
  <c r="U972" i="27"/>
  <c r="T972" i="27"/>
  <c r="S972" i="27"/>
  <c r="R972" i="27"/>
  <c r="Q972" i="27"/>
  <c r="P972" i="27"/>
  <c r="O972" i="27"/>
  <c r="N972" i="27"/>
  <c r="M972" i="27"/>
  <c r="L972" i="27"/>
  <c r="K972" i="27"/>
  <c r="S971" i="27"/>
  <c r="R971" i="27"/>
  <c r="Q971" i="27"/>
  <c r="P971" i="27"/>
  <c r="O971" i="27"/>
  <c r="N971" i="27"/>
  <c r="M971" i="27"/>
  <c r="L971" i="27"/>
  <c r="K971" i="27"/>
  <c r="M970" i="27"/>
  <c r="L970" i="27"/>
  <c r="K970" i="27"/>
  <c r="K969" i="27"/>
  <c r="M968" i="27"/>
  <c r="L968" i="27"/>
  <c r="K968" i="27"/>
  <c r="H968" i="27" s="1"/>
  <c r="K967" i="27"/>
  <c r="H967" i="27" s="1"/>
  <c r="K966" i="27"/>
  <c r="H966" i="27" s="1"/>
  <c r="K965" i="27"/>
  <c r="H965" i="27" s="1"/>
  <c r="K964" i="27"/>
  <c r="H964" i="27" s="1"/>
  <c r="K963" i="27"/>
  <c r="H963" i="27" s="1"/>
  <c r="K962" i="27"/>
  <c r="H962" i="27" s="1"/>
  <c r="K961" i="27"/>
  <c r="K960" i="27"/>
  <c r="Q959" i="27"/>
  <c r="P959" i="27"/>
  <c r="O959" i="27"/>
  <c r="N959" i="27"/>
  <c r="M959" i="27"/>
  <c r="L959" i="27"/>
  <c r="K959" i="27"/>
  <c r="K958" i="27"/>
  <c r="U957" i="27"/>
  <c r="T957" i="27"/>
  <c r="S957" i="27"/>
  <c r="R957" i="27"/>
  <c r="Q957" i="27"/>
  <c r="P957" i="27"/>
  <c r="O957" i="27"/>
  <c r="N957" i="27"/>
  <c r="M957" i="27"/>
  <c r="L957" i="27"/>
  <c r="K957" i="27"/>
  <c r="S956" i="27"/>
  <c r="R956" i="27"/>
  <c r="Q956" i="27"/>
  <c r="P956" i="27"/>
  <c r="O956" i="27"/>
  <c r="N956" i="27"/>
  <c r="M956" i="27"/>
  <c r="L956" i="27"/>
  <c r="K956" i="27"/>
  <c r="M955" i="27"/>
  <c r="L955" i="27"/>
  <c r="K955" i="27"/>
  <c r="K954" i="27"/>
  <c r="M953" i="27"/>
  <c r="L953" i="27"/>
  <c r="K953" i="27"/>
  <c r="K952" i="27"/>
  <c r="H952" i="27" s="1"/>
  <c r="K951" i="27"/>
  <c r="H951" i="27" s="1"/>
  <c r="K950" i="27"/>
  <c r="H950" i="27" s="1"/>
  <c r="K949" i="27"/>
  <c r="H949" i="27" s="1"/>
  <c r="K948" i="27"/>
  <c r="H948" i="27" s="1"/>
  <c r="K947" i="27"/>
  <c r="H947" i="27" s="1"/>
  <c r="K946" i="27"/>
  <c r="K945" i="27"/>
  <c r="Q944" i="27"/>
  <c r="P944" i="27"/>
  <c r="O944" i="27"/>
  <c r="N944" i="27"/>
  <c r="M944" i="27"/>
  <c r="L944" i="27"/>
  <c r="K944" i="27"/>
  <c r="K943" i="27"/>
  <c r="U942" i="27"/>
  <c r="T942" i="27"/>
  <c r="S942" i="27"/>
  <c r="R942" i="27"/>
  <c r="Q942" i="27"/>
  <c r="P942" i="27"/>
  <c r="O942" i="27"/>
  <c r="N942" i="27"/>
  <c r="M942" i="27"/>
  <c r="L942" i="27"/>
  <c r="K942" i="27"/>
  <c r="S941" i="27"/>
  <c r="R941" i="27"/>
  <c r="Q941" i="27"/>
  <c r="P941" i="27"/>
  <c r="O941" i="27"/>
  <c r="N941" i="27"/>
  <c r="M941" i="27"/>
  <c r="L941" i="27"/>
  <c r="K941" i="27"/>
  <c r="M940" i="27"/>
  <c r="L940" i="27"/>
  <c r="K940" i="27"/>
  <c r="K939" i="27"/>
  <c r="M938" i="27"/>
  <c r="L938" i="27"/>
  <c r="K938" i="27"/>
  <c r="K937" i="27"/>
  <c r="H937" i="27" s="1"/>
  <c r="K936" i="27"/>
  <c r="H936" i="27" s="1"/>
  <c r="K935" i="27"/>
  <c r="H935" i="27" s="1"/>
  <c r="K934" i="27"/>
  <c r="H934" i="27" s="1"/>
  <c r="K933" i="27"/>
  <c r="H933" i="27" s="1"/>
  <c r="K932" i="27"/>
  <c r="H932" i="27" s="1"/>
  <c r="K931" i="27"/>
  <c r="K930" i="27"/>
  <c r="Q929" i="27"/>
  <c r="P929" i="27"/>
  <c r="O929" i="27"/>
  <c r="N929" i="27"/>
  <c r="M929" i="27"/>
  <c r="L929" i="27"/>
  <c r="K929" i="27"/>
  <c r="K928" i="27"/>
  <c r="U927" i="27"/>
  <c r="T927" i="27"/>
  <c r="S927" i="27"/>
  <c r="R927" i="27"/>
  <c r="Q927" i="27"/>
  <c r="P927" i="27"/>
  <c r="O927" i="27"/>
  <c r="N927" i="27"/>
  <c r="M927" i="27"/>
  <c r="L927" i="27"/>
  <c r="K927" i="27"/>
  <c r="S926" i="27"/>
  <c r="R926" i="27"/>
  <c r="Q926" i="27"/>
  <c r="P926" i="27"/>
  <c r="O926" i="27"/>
  <c r="N926" i="27"/>
  <c r="M926" i="27"/>
  <c r="L926" i="27"/>
  <c r="K926" i="27"/>
  <c r="M925" i="27"/>
  <c r="L925" i="27"/>
  <c r="K925" i="27"/>
  <c r="K924" i="27"/>
  <c r="M923" i="27"/>
  <c r="L923" i="27"/>
  <c r="K923" i="27"/>
  <c r="K922" i="27"/>
  <c r="H922" i="27" s="1"/>
  <c r="K921" i="27"/>
  <c r="H921" i="27" s="1"/>
  <c r="K920" i="27"/>
  <c r="H920" i="27" s="1"/>
  <c r="K919" i="27"/>
  <c r="H919" i="27" s="1"/>
  <c r="K918" i="27"/>
  <c r="H918" i="27" s="1"/>
  <c r="K917" i="27"/>
  <c r="H917" i="27" s="1"/>
  <c r="K916" i="27"/>
  <c r="K915" i="27"/>
  <c r="Q914" i="27"/>
  <c r="P914" i="27"/>
  <c r="O914" i="27"/>
  <c r="N914" i="27"/>
  <c r="M914" i="27"/>
  <c r="L914" i="27"/>
  <c r="K914" i="27"/>
  <c r="K913" i="27"/>
  <c r="U912" i="27"/>
  <c r="T912" i="27"/>
  <c r="S912" i="27"/>
  <c r="R912" i="27"/>
  <c r="Q912" i="27"/>
  <c r="P912" i="27"/>
  <c r="O912" i="27"/>
  <c r="N912" i="27"/>
  <c r="M912" i="27"/>
  <c r="L912" i="27"/>
  <c r="K912" i="27"/>
  <c r="S911" i="27"/>
  <c r="R911" i="27"/>
  <c r="Q911" i="27"/>
  <c r="P911" i="27"/>
  <c r="O911" i="27"/>
  <c r="N911" i="27"/>
  <c r="M911" i="27"/>
  <c r="L911" i="27"/>
  <c r="K911" i="27"/>
  <c r="M910" i="27"/>
  <c r="L910" i="27"/>
  <c r="K910" i="27"/>
  <c r="K909" i="27"/>
  <c r="M908" i="27"/>
  <c r="L908" i="27"/>
  <c r="K908" i="27"/>
  <c r="K907" i="27"/>
  <c r="H907" i="27" s="1"/>
  <c r="K906" i="27"/>
  <c r="H906" i="27" s="1"/>
  <c r="K905" i="27"/>
  <c r="K904" i="27"/>
  <c r="H904" i="27" s="1"/>
  <c r="K903" i="27"/>
  <c r="H903" i="27" s="1"/>
  <c r="K902" i="27"/>
  <c r="H902" i="27" s="1"/>
  <c r="K901" i="27"/>
  <c r="H901" i="27" s="1"/>
  <c r="K900" i="27"/>
  <c r="K899" i="27"/>
  <c r="Q898" i="27"/>
  <c r="P898" i="27"/>
  <c r="O898" i="27"/>
  <c r="N898" i="27"/>
  <c r="M898" i="27"/>
  <c r="L898" i="27"/>
  <c r="K898" i="27"/>
  <c r="K897" i="27"/>
  <c r="U896" i="27"/>
  <c r="T896" i="27"/>
  <c r="S896" i="27"/>
  <c r="R896" i="27"/>
  <c r="Q896" i="27"/>
  <c r="P896" i="27"/>
  <c r="O896" i="27"/>
  <c r="N896" i="27"/>
  <c r="M896" i="27"/>
  <c r="L896" i="27"/>
  <c r="K896" i="27"/>
  <c r="S895" i="27"/>
  <c r="R895" i="27"/>
  <c r="Q895" i="27"/>
  <c r="P895" i="27"/>
  <c r="O895" i="27"/>
  <c r="N895" i="27"/>
  <c r="M895" i="27"/>
  <c r="L895" i="27"/>
  <c r="K895" i="27"/>
  <c r="M894" i="27"/>
  <c r="L894" i="27"/>
  <c r="K894" i="27"/>
  <c r="H894" i="27" s="1"/>
  <c r="K893" i="27"/>
  <c r="M892" i="27"/>
  <c r="L892" i="27"/>
  <c r="K892" i="27"/>
  <c r="H892" i="27" s="1"/>
  <c r="K891" i="27"/>
  <c r="H891" i="27" s="1"/>
  <c r="K890" i="27"/>
  <c r="H890" i="27" s="1"/>
  <c r="K889" i="27"/>
  <c r="H889" i="27" s="1"/>
  <c r="K888" i="27"/>
  <c r="H888" i="27" s="1"/>
  <c r="K887" i="27"/>
  <c r="H887" i="27" s="1"/>
  <c r="K886" i="27"/>
  <c r="H886" i="27" s="1"/>
  <c r="K885" i="27"/>
  <c r="K884" i="27"/>
  <c r="Q883" i="27"/>
  <c r="P883" i="27"/>
  <c r="O883" i="27"/>
  <c r="N883" i="27"/>
  <c r="M883" i="27"/>
  <c r="L883" i="27"/>
  <c r="K883" i="27"/>
  <c r="K882" i="27"/>
  <c r="U881" i="27"/>
  <c r="T881" i="27"/>
  <c r="S881" i="27"/>
  <c r="R881" i="27"/>
  <c r="Q881" i="27"/>
  <c r="P881" i="27"/>
  <c r="O881" i="27"/>
  <c r="N881" i="27"/>
  <c r="M881" i="27"/>
  <c r="L881" i="27"/>
  <c r="K881" i="27"/>
  <c r="S880" i="27"/>
  <c r="R880" i="27"/>
  <c r="Q880" i="27"/>
  <c r="P880" i="27"/>
  <c r="O880" i="27"/>
  <c r="N880" i="27"/>
  <c r="M880" i="27"/>
  <c r="L880" i="27"/>
  <c r="K880" i="27"/>
  <c r="M879" i="27"/>
  <c r="L879" i="27"/>
  <c r="K879" i="27"/>
  <c r="K878" i="27"/>
  <c r="M877" i="27"/>
  <c r="L877" i="27"/>
  <c r="K877" i="27"/>
  <c r="K876" i="27"/>
  <c r="H876" i="27" s="1"/>
  <c r="K875" i="27"/>
  <c r="H875" i="27" s="1"/>
  <c r="K874" i="27"/>
  <c r="H874" i="27" s="1"/>
  <c r="K873" i="27"/>
  <c r="H873" i="27" s="1"/>
  <c r="K872" i="27"/>
  <c r="H872" i="27" s="1"/>
  <c r="K871" i="27"/>
  <c r="H871" i="27" s="1"/>
  <c r="K870" i="27"/>
  <c r="K869" i="27"/>
  <c r="Q868" i="27"/>
  <c r="P868" i="27"/>
  <c r="O868" i="27"/>
  <c r="N868" i="27"/>
  <c r="M868" i="27"/>
  <c r="L868" i="27"/>
  <c r="K868" i="27"/>
  <c r="K867" i="27"/>
  <c r="U866" i="27"/>
  <c r="T866" i="27"/>
  <c r="S866" i="27"/>
  <c r="R866" i="27"/>
  <c r="Q866" i="27"/>
  <c r="P866" i="27"/>
  <c r="O866" i="27"/>
  <c r="N866" i="27"/>
  <c r="M866" i="27"/>
  <c r="L866" i="27"/>
  <c r="K866" i="27"/>
  <c r="S865" i="27"/>
  <c r="R865" i="27"/>
  <c r="Q865" i="27"/>
  <c r="P865" i="27"/>
  <c r="O865" i="27"/>
  <c r="N865" i="27"/>
  <c r="M865" i="27"/>
  <c r="L865" i="27"/>
  <c r="K865" i="27"/>
  <c r="M864" i="27"/>
  <c r="L864" i="27"/>
  <c r="K864" i="27"/>
  <c r="K863" i="27"/>
  <c r="M862" i="27"/>
  <c r="L862" i="27"/>
  <c r="K862" i="27"/>
  <c r="K861" i="27"/>
  <c r="H861" i="27" s="1"/>
  <c r="K860" i="27"/>
  <c r="H860" i="27" s="1"/>
  <c r="K859" i="27"/>
  <c r="H859" i="27" s="1"/>
  <c r="K858" i="27"/>
  <c r="H858" i="27" s="1"/>
  <c r="K857" i="27"/>
  <c r="H857" i="27" s="1"/>
  <c r="K856" i="27"/>
  <c r="H856" i="27" s="1"/>
  <c r="K855" i="27"/>
  <c r="K854" i="27"/>
  <c r="Q853" i="27"/>
  <c r="P853" i="27"/>
  <c r="O853" i="27"/>
  <c r="N853" i="27"/>
  <c r="M853" i="27"/>
  <c r="L853" i="27"/>
  <c r="K853" i="27"/>
  <c r="K852" i="27"/>
  <c r="U851" i="27"/>
  <c r="T851" i="27"/>
  <c r="S851" i="27"/>
  <c r="R851" i="27"/>
  <c r="Q851" i="27"/>
  <c r="P851" i="27"/>
  <c r="O851" i="27"/>
  <c r="N851" i="27"/>
  <c r="M851" i="27"/>
  <c r="L851" i="27"/>
  <c r="K851" i="27"/>
  <c r="S850" i="27"/>
  <c r="R850" i="27"/>
  <c r="Q850" i="27"/>
  <c r="P850" i="27"/>
  <c r="O850" i="27"/>
  <c r="N850" i="27"/>
  <c r="M850" i="27"/>
  <c r="L850" i="27"/>
  <c r="K850" i="27"/>
  <c r="M849" i="27"/>
  <c r="L849" i="27"/>
  <c r="K849" i="27"/>
  <c r="K848" i="27"/>
  <c r="M847" i="27"/>
  <c r="L847" i="27"/>
  <c r="K847" i="27"/>
  <c r="K846" i="27"/>
  <c r="H846" i="27" s="1"/>
  <c r="K845" i="27"/>
  <c r="H845" i="27" s="1"/>
  <c r="K844" i="27"/>
  <c r="H844" i="27" s="1"/>
  <c r="K843" i="27"/>
  <c r="H843" i="27" s="1"/>
  <c r="K842" i="27"/>
  <c r="H842" i="27" s="1"/>
  <c r="K841" i="27"/>
  <c r="H841" i="27" s="1"/>
  <c r="K840" i="27"/>
  <c r="K839" i="27"/>
  <c r="Q838" i="27"/>
  <c r="P838" i="27"/>
  <c r="O838" i="27"/>
  <c r="N838" i="27"/>
  <c r="M838" i="27"/>
  <c r="L838" i="27"/>
  <c r="K838" i="27"/>
  <c r="K837" i="27"/>
  <c r="U836" i="27"/>
  <c r="T836" i="27"/>
  <c r="S836" i="27"/>
  <c r="R836" i="27"/>
  <c r="Q836" i="27"/>
  <c r="P836" i="27"/>
  <c r="O836" i="27"/>
  <c r="N836" i="27"/>
  <c r="M836" i="27"/>
  <c r="L836" i="27"/>
  <c r="K836" i="27"/>
  <c r="S835" i="27"/>
  <c r="R835" i="27"/>
  <c r="Q835" i="27"/>
  <c r="P835" i="27"/>
  <c r="O835" i="27"/>
  <c r="N835" i="27"/>
  <c r="M835" i="27"/>
  <c r="L835" i="27"/>
  <c r="K835" i="27"/>
  <c r="M834" i="27"/>
  <c r="L834" i="27"/>
  <c r="K834" i="27"/>
  <c r="H834" i="27" s="1"/>
  <c r="K833" i="27"/>
  <c r="M832" i="27"/>
  <c r="L832" i="27"/>
  <c r="K832" i="27"/>
  <c r="H832" i="27" s="1"/>
  <c r="K831" i="27"/>
  <c r="H831" i="27" s="1"/>
  <c r="K830" i="27"/>
  <c r="H830" i="27" s="1"/>
  <c r="K829" i="27"/>
  <c r="H829" i="27" s="1"/>
  <c r="K828" i="27"/>
  <c r="H828" i="27" s="1"/>
  <c r="K827" i="27"/>
  <c r="H827" i="27" s="1"/>
  <c r="K826" i="27"/>
  <c r="H826" i="27" s="1"/>
  <c r="K825" i="27"/>
  <c r="K824" i="27"/>
  <c r="Q823" i="27"/>
  <c r="P823" i="27"/>
  <c r="O823" i="27"/>
  <c r="N823" i="27"/>
  <c r="M823" i="27"/>
  <c r="L823" i="27"/>
  <c r="K823" i="27"/>
  <c r="K822" i="27"/>
  <c r="U821" i="27"/>
  <c r="T821" i="27"/>
  <c r="S821" i="27"/>
  <c r="R821" i="27"/>
  <c r="Q821" i="27"/>
  <c r="P821" i="27"/>
  <c r="O821" i="27"/>
  <c r="N821" i="27"/>
  <c r="M821" i="27"/>
  <c r="L821" i="27"/>
  <c r="K821" i="27"/>
  <c r="S820" i="27"/>
  <c r="R820" i="27"/>
  <c r="Q820" i="27"/>
  <c r="P820" i="27"/>
  <c r="O820" i="27"/>
  <c r="N820" i="27"/>
  <c r="M820" i="27"/>
  <c r="L820" i="27"/>
  <c r="K820" i="27"/>
  <c r="M819" i="27"/>
  <c r="L819" i="27"/>
  <c r="K819" i="27"/>
  <c r="K818" i="27"/>
  <c r="M817" i="27"/>
  <c r="L817" i="27"/>
  <c r="K817" i="27"/>
  <c r="K816" i="27"/>
  <c r="H816" i="27" s="1"/>
  <c r="K815" i="27"/>
  <c r="H815" i="27" s="1"/>
  <c r="K814" i="27"/>
  <c r="H814" i="27" s="1"/>
  <c r="K813" i="27"/>
  <c r="H813" i="27" s="1"/>
  <c r="K812" i="27"/>
  <c r="H812" i="27" s="1"/>
  <c r="K811" i="27"/>
  <c r="H811" i="27" s="1"/>
  <c r="K810" i="27"/>
  <c r="K809" i="27"/>
  <c r="Q808" i="27"/>
  <c r="P808" i="27"/>
  <c r="O808" i="27"/>
  <c r="N808" i="27"/>
  <c r="M808" i="27"/>
  <c r="L808" i="27"/>
  <c r="K808" i="27"/>
  <c r="K807" i="27"/>
  <c r="U806" i="27"/>
  <c r="T806" i="27"/>
  <c r="S806" i="27"/>
  <c r="R806" i="27"/>
  <c r="Q806" i="27"/>
  <c r="P806" i="27"/>
  <c r="O806" i="27"/>
  <c r="N806" i="27"/>
  <c r="M806" i="27"/>
  <c r="L806" i="27"/>
  <c r="K806" i="27"/>
  <c r="S805" i="27"/>
  <c r="R805" i="27"/>
  <c r="Q805" i="27"/>
  <c r="P805" i="27"/>
  <c r="O805" i="27"/>
  <c r="N805" i="27"/>
  <c r="M805" i="27"/>
  <c r="L805" i="27"/>
  <c r="K805" i="27"/>
  <c r="M804" i="27"/>
  <c r="L804" i="27"/>
  <c r="K804" i="27"/>
  <c r="K803" i="27"/>
  <c r="M802" i="27"/>
  <c r="L802" i="27"/>
  <c r="K802" i="27"/>
  <c r="K801" i="27"/>
  <c r="H801" i="27" s="1"/>
  <c r="K800" i="27"/>
  <c r="H800" i="27" s="1"/>
  <c r="K799" i="27"/>
  <c r="H799" i="27" s="1"/>
  <c r="K798" i="27"/>
  <c r="H798" i="27" s="1"/>
  <c r="K797" i="27"/>
  <c r="H797" i="27" s="1"/>
  <c r="K796" i="27"/>
  <c r="H796" i="27" s="1"/>
  <c r="K795" i="27"/>
  <c r="K794" i="27"/>
  <c r="Q793" i="27"/>
  <c r="P793" i="27"/>
  <c r="O793" i="27"/>
  <c r="N793" i="27"/>
  <c r="M793" i="27"/>
  <c r="L793" i="27"/>
  <c r="K793" i="27"/>
  <c r="K792" i="27"/>
  <c r="U791" i="27"/>
  <c r="T791" i="27"/>
  <c r="S791" i="27"/>
  <c r="R791" i="27"/>
  <c r="Q791" i="27"/>
  <c r="P791" i="27"/>
  <c r="O791" i="27"/>
  <c r="N791" i="27"/>
  <c r="M791" i="27"/>
  <c r="L791" i="27"/>
  <c r="K791" i="27"/>
  <c r="S790" i="27"/>
  <c r="R790" i="27"/>
  <c r="Q790" i="27"/>
  <c r="P790" i="27"/>
  <c r="O790" i="27"/>
  <c r="N790" i="27"/>
  <c r="M790" i="27"/>
  <c r="L790" i="27"/>
  <c r="K790" i="27"/>
  <c r="M789" i="27"/>
  <c r="L789" i="27"/>
  <c r="K789" i="27"/>
  <c r="K788" i="27"/>
  <c r="M787" i="27"/>
  <c r="L787" i="27"/>
  <c r="K787" i="27"/>
  <c r="K786" i="27"/>
  <c r="H786" i="27" s="1"/>
  <c r="K785" i="27"/>
  <c r="H785" i="27" s="1"/>
  <c r="K784" i="27"/>
  <c r="H784" i="27" s="1"/>
  <c r="K783" i="27"/>
  <c r="H783" i="27" s="1"/>
  <c r="K782" i="27"/>
  <c r="H782" i="27" s="1"/>
  <c r="K781" i="27"/>
  <c r="H781" i="27" s="1"/>
  <c r="K780" i="27"/>
  <c r="K779" i="27"/>
  <c r="Q778" i="27"/>
  <c r="P778" i="27"/>
  <c r="O778" i="27"/>
  <c r="N778" i="27"/>
  <c r="M778" i="27"/>
  <c r="L778" i="27"/>
  <c r="K778" i="27"/>
  <c r="K777" i="27"/>
  <c r="U776" i="27"/>
  <c r="T776" i="27"/>
  <c r="S776" i="27"/>
  <c r="R776" i="27"/>
  <c r="Q776" i="27"/>
  <c r="P776" i="27"/>
  <c r="O776" i="27"/>
  <c r="N776" i="27"/>
  <c r="M776" i="27"/>
  <c r="L776" i="27"/>
  <c r="K776" i="27"/>
  <c r="S775" i="27"/>
  <c r="R775" i="27"/>
  <c r="Q775" i="27"/>
  <c r="P775" i="27"/>
  <c r="O775" i="27"/>
  <c r="N775" i="27"/>
  <c r="M775" i="27"/>
  <c r="L775" i="27"/>
  <c r="K775" i="27"/>
  <c r="M774" i="27"/>
  <c r="L774" i="27"/>
  <c r="K774" i="27"/>
  <c r="H774" i="27" s="1"/>
  <c r="K773" i="27"/>
  <c r="M772" i="27"/>
  <c r="L772" i="27"/>
  <c r="K772" i="27"/>
  <c r="H772" i="27" s="1"/>
  <c r="K771" i="27"/>
  <c r="H771" i="27" s="1"/>
  <c r="K770" i="27"/>
  <c r="H770" i="27" s="1"/>
  <c r="K769" i="27"/>
  <c r="H769" i="27" s="1"/>
  <c r="K768" i="27"/>
  <c r="H768" i="27" s="1"/>
  <c r="K767" i="27"/>
  <c r="H767" i="27" s="1"/>
  <c r="K766" i="27"/>
  <c r="H766" i="27" s="1"/>
  <c r="K765" i="27"/>
  <c r="K764" i="27"/>
  <c r="Q763" i="27"/>
  <c r="P763" i="27"/>
  <c r="O763" i="27"/>
  <c r="N763" i="27"/>
  <c r="M763" i="27"/>
  <c r="L763" i="27"/>
  <c r="K763" i="27"/>
  <c r="K762" i="27"/>
  <c r="U761" i="27"/>
  <c r="T761" i="27"/>
  <c r="S761" i="27"/>
  <c r="R761" i="27"/>
  <c r="Q761" i="27"/>
  <c r="P761" i="27"/>
  <c r="O761" i="27"/>
  <c r="N761" i="27"/>
  <c r="M761" i="27"/>
  <c r="L761" i="27"/>
  <c r="K761" i="27"/>
  <c r="S760" i="27"/>
  <c r="R760" i="27"/>
  <c r="Q760" i="27"/>
  <c r="P760" i="27"/>
  <c r="O760" i="27"/>
  <c r="N760" i="27"/>
  <c r="M760" i="27"/>
  <c r="L760" i="27"/>
  <c r="K760" i="27"/>
  <c r="M759" i="27"/>
  <c r="L759" i="27"/>
  <c r="K759" i="27"/>
  <c r="K758" i="27"/>
  <c r="M757" i="27"/>
  <c r="L757" i="27"/>
  <c r="K757" i="27"/>
  <c r="K756" i="27"/>
  <c r="H756" i="27" s="1"/>
  <c r="K755" i="27"/>
  <c r="H755" i="27" s="1"/>
  <c r="K754" i="27"/>
  <c r="H754" i="27" s="1"/>
  <c r="K753" i="27"/>
  <c r="H753" i="27" s="1"/>
  <c r="K752" i="27"/>
  <c r="H752" i="27" s="1"/>
  <c r="K751" i="27"/>
  <c r="H751" i="27" s="1"/>
  <c r="K750" i="27"/>
  <c r="K749" i="27"/>
  <c r="Q748" i="27"/>
  <c r="P748" i="27"/>
  <c r="O748" i="27"/>
  <c r="N748" i="27"/>
  <c r="M748" i="27"/>
  <c r="L748" i="27"/>
  <c r="K748" i="27"/>
  <c r="K747" i="27"/>
  <c r="U746" i="27"/>
  <c r="T746" i="27"/>
  <c r="S746" i="27"/>
  <c r="R746" i="27"/>
  <c r="Q746" i="27"/>
  <c r="P746" i="27"/>
  <c r="O746" i="27"/>
  <c r="N746" i="27"/>
  <c r="M746" i="27"/>
  <c r="L746" i="27"/>
  <c r="K746" i="27"/>
  <c r="S745" i="27"/>
  <c r="R745" i="27"/>
  <c r="Q745" i="27"/>
  <c r="P745" i="27"/>
  <c r="O745" i="27"/>
  <c r="N745" i="27"/>
  <c r="M745" i="27"/>
  <c r="L745" i="27"/>
  <c r="K745" i="27"/>
  <c r="M744" i="27"/>
  <c r="L744" i="27"/>
  <c r="K744" i="27"/>
  <c r="K743" i="27"/>
  <c r="M742" i="27"/>
  <c r="L742" i="27"/>
  <c r="K742" i="27"/>
  <c r="K741" i="27"/>
  <c r="H741" i="27" s="1"/>
  <c r="K740" i="27"/>
  <c r="H740" i="27" s="1"/>
  <c r="K739" i="27"/>
  <c r="H739" i="27" s="1"/>
  <c r="K738" i="27"/>
  <c r="H738" i="27" s="1"/>
  <c r="K737" i="27"/>
  <c r="H737" i="27" s="1"/>
  <c r="K736" i="27"/>
  <c r="H736" i="27" s="1"/>
  <c r="K735" i="27"/>
  <c r="K734" i="27"/>
  <c r="Q733" i="27"/>
  <c r="P733" i="27"/>
  <c r="O733" i="27"/>
  <c r="N733" i="27"/>
  <c r="M733" i="27"/>
  <c r="L733" i="27"/>
  <c r="K733" i="27"/>
  <c r="K732" i="27"/>
  <c r="U731" i="27"/>
  <c r="T731" i="27"/>
  <c r="S731" i="27"/>
  <c r="R731" i="27"/>
  <c r="Q731" i="27"/>
  <c r="P731" i="27"/>
  <c r="O731" i="27"/>
  <c r="N731" i="27"/>
  <c r="M731" i="27"/>
  <c r="L731" i="27"/>
  <c r="K731" i="27"/>
  <c r="S730" i="27"/>
  <c r="R730" i="27"/>
  <c r="Q730" i="27"/>
  <c r="P730" i="27"/>
  <c r="O730" i="27"/>
  <c r="N730" i="27"/>
  <c r="M730" i="27"/>
  <c r="L730" i="27"/>
  <c r="K730" i="27"/>
  <c r="M729" i="27"/>
  <c r="L729" i="27"/>
  <c r="K729" i="27"/>
  <c r="K728" i="27"/>
  <c r="M727" i="27"/>
  <c r="L727" i="27"/>
  <c r="K727" i="27"/>
  <c r="K726" i="27"/>
  <c r="H726" i="27" s="1"/>
  <c r="K725" i="27"/>
  <c r="H725" i="27" s="1"/>
  <c r="K724" i="27"/>
  <c r="H724" i="27" s="1"/>
  <c r="K723" i="27"/>
  <c r="H723" i="27" s="1"/>
  <c r="K722" i="27"/>
  <c r="H722" i="27" s="1"/>
  <c r="K721" i="27"/>
  <c r="H721" i="27" s="1"/>
  <c r="K720" i="27"/>
  <c r="K719" i="27"/>
  <c r="Q718" i="27"/>
  <c r="P718" i="27"/>
  <c r="O718" i="27"/>
  <c r="N718" i="27"/>
  <c r="M718" i="27"/>
  <c r="L718" i="27"/>
  <c r="K718" i="27"/>
  <c r="K717" i="27"/>
  <c r="U716" i="27"/>
  <c r="T716" i="27"/>
  <c r="S716" i="27"/>
  <c r="R716" i="27"/>
  <c r="Q716" i="27"/>
  <c r="P716" i="27"/>
  <c r="O716" i="27"/>
  <c r="N716" i="27"/>
  <c r="M716" i="27"/>
  <c r="L716" i="27"/>
  <c r="K716" i="27"/>
  <c r="S715" i="27"/>
  <c r="R715" i="27"/>
  <c r="Q715" i="27"/>
  <c r="P715" i="27"/>
  <c r="O715" i="27"/>
  <c r="N715" i="27"/>
  <c r="M715" i="27"/>
  <c r="L715" i="27"/>
  <c r="K715" i="27"/>
  <c r="M714" i="27"/>
  <c r="L714" i="27"/>
  <c r="K714" i="27"/>
  <c r="H714" i="27" s="1"/>
  <c r="K713" i="27"/>
  <c r="M712" i="27"/>
  <c r="L712" i="27"/>
  <c r="K712" i="27"/>
  <c r="H712" i="27" s="1"/>
  <c r="K711" i="27"/>
  <c r="H711" i="27" s="1"/>
  <c r="K710" i="27"/>
  <c r="H710" i="27" s="1"/>
  <c r="K709" i="27"/>
  <c r="H709" i="27" s="1"/>
  <c r="K708" i="27"/>
  <c r="H708" i="27" s="1"/>
  <c r="K707" i="27"/>
  <c r="H707" i="27" s="1"/>
  <c r="K706" i="27"/>
  <c r="H706" i="27" s="1"/>
  <c r="K705" i="27"/>
  <c r="K704" i="27"/>
  <c r="Q703" i="27"/>
  <c r="P703" i="27"/>
  <c r="O703" i="27"/>
  <c r="N703" i="27"/>
  <c r="M703" i="27"/>
  <c r="L703" i="27"/>
  <c r="K703" i="27"/>
  <c r="K702" i="27"/>
  <c r="U701" i="27"/>
  <c r="T701" i="27"/>
  <c r="S701" i="27"/>
  <c r="R701" i="27"/>
  <c r="Q701" i="27"/>
  <c r="P701" i="27"/>
  <c r="O701" i="27"/>
  <c r="N701" i="27"/>
  <c r="M701" i="27"/>
  <c r="L701" i="27"/>
  <c r="K701" i="27"/>
  <c r="S700" i="27"/>
  <c r="R700" i="27"/>
  <c r="Q700" i="27"/>
  <c r="P700" i="27"/>
  <c r="O700" i="27"/>
  <c r="N700" i="27"/>
  <c r="M700" i="27"/>
  <c r="L700" i="27"/>
  <c r="K700" i="27"/>
  <c r="M699" i="27"/>
  <c r="L699" i="27"/>
  <c r="K699" i="27"/>
  <c r="K698" i="27"/>
  <c r="M697" i="27"/>
  <c r="L697" i="27"/>
  <c r="K697" i="27"/>
  <c r="K696" i="27"/>
  <c r="H696" i="27" s="1"/>
  <c r="K695" i="27"/>
  <c r="H695" i="27" s="1"/>
  <c r="K694" i="27"/>
  <c r="H694" i="27" s="1"/>
  <c r="K693" i="27"/>
  <c r="H693" i="27" s="1"/>
  <c r="K692" i="27"/>
  <c r="H692" i="27" s="1"/>
  <c r="K691" i="27"/>
  <c r="H691" i="27" s="1"/>
  <c r="K690" i="27"/>
  <c r="K689" i="27"/>
  <c r="Q688" i="27"/>
  <c r="P688" i="27"/>
  <c r="O688" i="27"/>
  <c r="N688" i="27"/>
  <c r="M688" i="27"/>
  <c r="L688" i="27"/>
  <c r="K688" i="27"/>
  <c r="K687" i="27"/>
  <c r="U686" i="27"/>
  <c r="T686" i="27"/>
  <c r="S686" i="27"/>
  <c r="R686" i="27"/>
  <c r="Q686" i="27"/>
  <c r="P686" i="27"/>
  <c r="O686" i="27"/>
  <c r="N686" i="27"/>
  <c r="M686" i="27"/>
  <c r="L686" i="27"/>
  <c r="K686" i="27"/>
  <c r="S685" i="27"/>
  <c r="R685" i="27"/>
  <c r="Q685" i="27"/>
  <c r="P685" i="27"/>
  <c r="O685" i="27"/>
  <c r="N685" i="27"/>
  <c r="M685" i="27"/>
  <c r="L685" i="27"/>
  <c r="K685" i="27"/>
  <c r="M684" i="27"/>
  <c r="L684" i="27"/>
  <c r="K684" i="27"/>
  <c r="K683" i="27"/>
  <c r="M682" i="27"/>
  <c r="L682" i="27"/>
  <c r="K682" i="27"/>
  <c r="K681" i="27"/>
  <c r="H681" i="27" s="1"/>
  <c r="K680" i="27"/>
  <c r="H680" i="27" s="1"/>
  <c r="K679" i="27"/>
  <c r="H679" i="27" s="1"/>
  <c r="K678" i="27"/>
  <c r="H678" i="27" s="1"/>
  <c r="K677" i="27"/>
  <c r="H677" i="27" s="1"/>
  <c r="K676" i="27"/>
  <c r="H676" i="27" s="1"/>
  <c r="K675" i="27"/>
  <c r="K674" i="27"/>
  <c r="Q673" i="27"/>
  <c r="P673" i="27"/>
  <c r="O673" i="27"/>
  <c r="N673" i="27"/>
  <c r="M673" i="27"/>
  <c r="L673" i="27"/>
  <c r="K673" i="27"/>
  <c r="K672" i="27"/>
  <c r="U671" i="27"/>
  <c r="T671" i="27"/>
  <c r="S671" i="27"/>
  <c r="R671" i="27"/>
  <c r="Q671" i="27"/>
  <c r="P671" i="27"/>
  <c r="O671" i="27"/>
  <c r="N671" i="27"/>
  <c r="M671" i="27"/>
  <c r="L671" i="27"/>
  <c r="K671" i="27"/>
  <c r="S670" i="27"/>
  <c r="R670" i="27"/>
  <c r="Q670" i="27"/>
  <c r="P670" i="27"/>
  <c r="O670" i="27"/>
  <c r="N670" i="27"/>
  <c r="M670" i="27"/>
  <c r="L670" i="27"/>
  <c r="K670" i="27"/>
  <c r="M669" i="27"/>
  <c r="L669" i="27"/>
  <c r="K669" i="27"/>
  <c r="K668" i="27"/>
  <c r="M667" i="27"/>
  <c r="L667" i="27"/>
  <c r="K667" i="27"/>
  <c r="K666" i="27"/>
  <c r="H666" i="27" s="1"/>
  <c r="K665" i="27"/>
  <c r="H665" i="27" s="1"/>
  <c r="K664" i="27"/>
  <c r="H664" i="27" s="1"/>
  <c r="K663" i="27"/>
  <c r="H663" i="27" s="1"/>
  <c r="K662" i="27"/>
  <c r="H662" i="27" s="1"/>
  <c r="K661" i="27"/>
  <c r="H661" i="27" s="1"/>
  <c r="K660" i="27"/>
  <c r="K659" i="27"/>
  <c r="Q658" i="27"/>
  <c r="P658" i="27"/>
  <c r="O658" i="27"/>
  <c r="N658" i="27"/>
  <c r="M658" i="27"/>
  <c r="L658" i="27"/>
  <c r="K658" i="27"/>
  <c r="K657" i="27"/>
  <c r="U656" i="27"/>
  <c r="T656" i="27"/>
  <c r="S656" i="27"/>
  <c r="R656" i="27"/>
  <c r="Q656" i="27"/>
  <c r="P656" i="27"/>
  <c r="O656" i="27"/>
  <c r="N656" i="27"/>
  <c r="M656" i="27"/>
  <c r="L656" i="27"/>
  <c r="K656" i="27"/>
  <c r="S655" i="27"/>
  <c r="R655" i="27"/>
  <c r="Q655" i="27"/>
  <c r="P655" i="27"/>
  <c r="O655" i="27"/>
  <c r="N655" i="27"/>
  <c r="M655" i="27"/>
  <c r="L655" i="27"/>
  <c r="K655" i="27"/>
  <c r="M654" i="27"/>
  <c r="L654" i="27"/>
  <c r="K654" i="27"/>
  <c r="K653" i="27"/>
  <c r="M652" i="27"/>
  <c r="L652" i="27"/>
  <c r="K652" i="27"/>
  <c r="H652" i="27" s="1"/>
  <c r="K651" i="27"/>
  <c r="H651" i="27" s="1"/>
  <c r="K650" i="27"/>
  <c r="H650" i="27" s="1"/>
  <c r="K649" i="27"/>
  <c r="H649" i="27" s="1"/>
  <c r="K648" i="27"/>
  <c r="H648" i="27" s="1"/>
  <c r="K647" i="27"/>
  <c r="H647" i="27" s="1"/>
  <c r="K646" i="27"/>
  <c r="H646" i="27" s="1"/>
  <c r="K645" i="27"/>
  <c r="K644" i="27"/>
  <c r="Q643" i="27"/>
  <c r="P643" i="27"/>
  <c r="O643" i="27"/>
  <c r="N643" i="27"/>
  <c r="M643" i="27"/>
  <c r="L643" i="27"/>
  <c r="K643" i="27"/>
  <c r="K642" i="27"/>
  <c r="U641" i="27"/>
  <c r="T641" i="27"/>
  <c r="S641" i="27"/>
  <c r="R641" i="27"/>
  <c r="Q641" i="27"/>
  <c r="P641" i="27"/>
  <c r="O641" i="27"/>
  <c r="N641" i="27"/>
  <c r="M641" i="27"/>
  <c r="L641" i="27"/>
  <c r="K641" i="27"/>
  <c r="S640" i="27"/>
  <c r="R640" i="27"/>
  <c r="Q640" i="27"/>
  <c r="P640" i="27"/>
  <c r="O640" i="27"/>
  <c r="N640" i="27"/>
  <c r="M640" i="27"/>
  <c r="L640" i="27"/>
  <c r="K640" i="27"/>
  <c r="M639" i="27"/>
  <c r="L639" i="27"/>
  <c r="K639" i="27"/>
  <c r="K638" i="27"/>
  <c r="M637" i="27"/>
  <c r="L637" i="27"/>
  <c r="K637" i="27"/>
  <c r="K636" i="27"/>
  <c r="H636" i="27" s="1"/>
  <c r="K635" i="27"/>
  <c r="H635" i="27" s="1"/>
  <c r="K634" i="27"/>
  <c r="H634" i="27" s="1"/>
  <c r="K633" i="27"/>
  <c r="H633" i="27" s="1"/>
  <c r="K632" i="27"/>
  <c r="H632" i="27" s="1"/>
  <c r="K631" i="27"/>
  <c r="H631" i="27" s="1"/>
  <c r="K630" i="27"/>
  <c r="K629" i="27"/>
  <c r="Q628" i="27"/>
  <c r="P628" i="27"/>
  <c r="O628" i="27"/>
  <c r="N628" i="27"/>
  <c r="M628" i="27"/>
  <c r="L628" i="27"/>
  <c r="K628" i="27"/>
  <c r="K627" i="27"/>
  <c r="U626" i="27"/>
  <c r="T626" i="27"/>
  <c r="S626" i="27"/>
  <c r="R626" i="27"/>
  <c r="Q626" i="27"/>
  <c r="P626" i="27"/>
  <c r="O626" i="27"/>
  <c r="N626" i="27"/>
  <c r="M626" i="27"/>
  <c r="L626" i="27"/>
  <c r="K626" i="27"/>
  <c r="S625" i="27"/>
  <c r="R625" i="27"/>
  <c r="Q625" i="27"/>
  <c r="P625" i="27"/>
  <c r="O625" i="27"/>
  <c r="N625" i="27"/>
  <c r="M625" i="27"/>
  <c r="L625" i="27"/>
  <c r="K625" i="27"/>
  <c r="M624" i="27"/>
  <c r="L624" i="27"/>
  <c r="K624" i="27"/>
  <c r="K623" i="27"/>
  <c r="M622" i="27"/>
  <c r="L622" i="27"/>
  <c r="K622" i="27"/>
  <c r="K621" i="27"/>
  <c r="H621" i="27" s="1"/>
  <c r="K620" i="27"/>
  <c r="H620" i="27" s="1"/>
  <c r="K619" i="27"/>
  <c r="H619" i="27" s="1"/>
  <c r="K618" i="27"/>
  <c r="H618" i="27" s="1"/>
  <c r="K617" i="27"/>
  <c r="H617" i="27" s="1"/>
  <c r="K616" i="27"/>
  <c r="H616" i="27" s="1"/>
  <c r="K615" i="27"/>
  <c r="K614" i="27"/>
  <c r="Q613" i="27"/>
  <c r="P613" i="27"/>
  <c r="O613" i="27"/>
  <c r="N613" i="27"/>
  <c r="M613" i="27"/>
  <c r="L613" i="27"/>
  <c r="K613" i="27"/>
  <c r="K612" i="27"/>
  <c r="U611" i="27"/>
  <c r="T611" i="27"/>
  <c r="S611" i="27"/>
  <c r="R611" i="27"/>
  <c r="Q611" i="27"/>
  <c r="P611" i="27"/>
  <c r="O611" i="27"/>
  <c r="N611" i="27"/>
  <c r="M611" i="27"/>
  <c r="L611" i="27"/>
  <c r="K611" i="27"/>
  <c r="S610" i="27"/>
  <c r="R610" i="27"/>
  <c r="Q610" i="27"/>
  <c r="P610" i="27"/>
  <c r="O610" i="27"/>
  <c r="N610" i="27"/>
  <c r="M610" i="27"/>
  <c r="L610" i="27"/>
  <c r="K610" i="27"/>
  <c r="M609" i="27"/>
  <c r="L609" i="27"/>
  <c r="K609" i="27"/>
  <c r="K608" i="27"/>
  <c r="M607" i="27"/>
  <c r="L607" i="27"/>
  <c r="K607" i="27"/>
  <c r="K606" i="27"/>
  <c r="H606" i="27" s="1"/>
  <c r="K605" i="27"/>
  <c r="H605" i="27" s="1"/>
  <c r="K604" i="27"/>
  <c r="H604" i="27" s="1"/>
  <c r="K603" i="27"/>
  <c r="H603" i="27" s="1"/>
  <c r="K602" i="27"/>
  <c r="H602" i="27" s="1"/>
  <c r="K601" i="27"/>
  <c r="H601" i="27" s="1"/>
  <c r="K600" i="27"/>
  <c r="K599" i="27"/>
  <c r="Q598" i="27"/>
  <c r="P598" i="27"/>
  <c r="O598" i="27"/>
  <c r="N598" i="27"/>
  <c r="M598" i="27"/>
  <c r="L598" i="27"/>
  <c r="K598" i="27"/>
  <c r="K597" i="27"/>
  <c r="U596" i="27"/>
  <c r="T596" i="27"/>
  <c r="S596" i="27"/>
  <c r="R596" i="27"/>
  <c r="Q596" i="27"/>
  <c r="P596" i="27"/>
  <c r="O596" i="27"/>
  <c r="N596" i="27"/>
  <c r="M596" i="27"/>
  <c r="L596" i="27"/>
  <c r="K596" i="27"/>
  <c r="S595" i="27"/>
  <c r="R595" i="27"/>
  <c r="Q595" i="27"/>
  <c r="P595" i="27"/>
  <c r="O595" i="27"/>
  <c r="N595" i="27"/>
  <c r="M595" i="27"/>
  <c r="L595" i="27"/>
  <c r="K595" i="27"/>
  <c r="M594" i="27"/>
  <c r="L594" i="27"/>
  <c r="K594" i="27"/>
  <c r="K593" i="27"/>
  <c r="M592" i="27"/>
  <c r="L592" i="27"/>
  <c r="K592" i="27"/>
  <c r="K591" i="27"/>
  <c r="H591" i="27" s="1"/>
  <c r="K590" i="27"/>
  <c r="H590" i="27" s="1"/>
  <c r="K589" i="27"/>
  <c r="H589" i="27" s="1"/>
  <c r="K588" i="27"/>
  <c r="H588" i="27" s="1"/>
  <c r="K587" i="27"/>
  <c r="H587" i="27" s="1"/>
  <c r="K586" i="27"/>
  <c r="H586" i="27" s="1"/>
  <c r="K585" i="27"/>
  <c r="K584" i="27"/>
  <c r="Q583" i="27"/>
  <c r="P583" i="27"/>
  <c r="O583" i="27"/>
  <c r="N583" i="27"/>
  <c r="M583" i="27"/>
  <c r="L583" i="27"/>
  <c r="K583" i="27"/>
  <c r="K582" i="27"/>
  <c r="U581" i="27"/>
  <c r="T581" i="27"/>
  <c r="S581" i="27"/>
  <c r="R581" i="27"/>
  <c r="Q581" i="27"/>
  <c r="P581" i="27"/>
  <c r="O581" i="27"/>
  <c r="N581" i="27"/>
  <c r="M581" i="27"/>
  <c r="L581" i="27"/>
  <c r="K581" i="27"/>
  <c r="S580" i="27"/>
  <c r="R580" i="27"/>
  <c r="Q580" i="27"/>
  <c r="P580" i="27"/>
  <c r="O580" i="27"/>
  <c r="N580" i="27"/>
  <c r="M580" i="27"/>
  <c r="L580" i="27"/>
  <c r="K580" i="27"/>
  <c r="M579" i="27"/>
  <c r="L579" i="27"/>
  <c r="K579" i="27"/>
  <c r="K578" i="27"/>
  <c r="M577" i="27"/>
  <c r="L577" i="27"/>
  <c r="K577" i="27"/>
  <c r="K576" i="27"/>
  <c r="H576" i="27" s="1"/>
  <c r="K575" i="27"/>
  <c r="H575" i="27" s="1"/>
  <c r="K574" i="27"/>
  <c r="H574" i="27" s="1"/>
  <c r="K573" i="27"/>
  <c r="H573" i="27" s="1"/>
  <c r="K572" i="27"/>
  <c r="H572" i="27" s="1"/>
  <c r="K571" i="27"/>
  <c r="H571" i="27" s="1"/>
  <c r="K570" i="27"/>
  <c r="K569" i="27"/>
  <c r="Q568" i="27"/>
  <c r="P568" i="27"/>
  <c r="O568" i="27"/>
  <c r="N568" i="27"/>
  <c r="M568" i="27"/>
  <c r="L568" i="27"/>
  <c r="K568" i="27"/>
  <c r="K567" i="27"/>
  <c r="U566" i="27"/>
  <c r="T566" i="27"/>
  <c r="S566" i="27"/>
  <c r="R566" i="27"/>
  <c r="Q566" i="27"/>
  <c r="P566" i="27"/>
  <c r="O566" i="27"/>
  <c r="N566" i="27"/>
  <c r="M566" i="27"/>
  <c r="L566" i="27"/>
  <c r="K566" i="27"/>
  <c r="S565" i="27"/>
  <c r="R565" i="27"/>
  <c r="Q565" i="27"/>
  <c r="P565" i="27"/>
  <c r="O565" i="27"/>
  <c r="N565" i="27"/>
  <c r="M565" i="27"/>
  <c r="L565" i="27"/>
  <c r="K565" i="27"/>
  <c r="M564" i="27"/>
  <c r="L564" i="27"/>
  <c r="K564" i="27"/>
  <c r="K563" i="27"/>
  <c r="M562" i="27"/>
  <c r="L562" i="27"/>
  <c r="K562" i="27"/>
  <c r="K561" i="27"/>
  <c r="H561" i="27" s="1"/>
  <c r="K560" i="27"/>
  <c r="H560" i="27" s="1"/>
  <c r="K559" i="27"/>
  <c r="H559" i="27" s="1"/>
  <c r="K558" i="27"/>
  <c r="H558" i="27" s="1"/>
  <c r="K557" i="27"/>
  <c r="H557" i="27" s="1"/>
  <c r="K556" i="27"/>
  <c r="H556" i="27" s="1"/>
  <c r="K555" i="27"/>
  <c r="K554" i="27"/>
  <c r="Q553" i="27"/>
  <c r="P553" i="27"/>
  <c r="O553" i="27"/>
  <c r="N553" i="27"/>
  <c r="M553" i="27"/>
  <c r="L553" i="27"/>
  <c r="K553" i="27"/>
  <c r="K552" i="27"/>
  <c r="U551" i="27"/>
  <c r="T551" i="27"/>
  <c r="S551" i="27"/>
  <c r="R551" i="27"/>
  <c r="Q551" i="27"/>
  <c r="P551" i="27"/>
  <c r="O551" i="27"/>
  <c r="N551" i="27"/>
  <c r="M551" i="27"/>
  <c r="L551" i="27"/>
  <c r="K551" i="27"/>
  <c r="S550" i="27"/>
  <c r="R550" i="27"/>
  <c r="Q550" i="27"/>
  <c r="P550" i="27"/>
  <c r="O550" i="27"/>
  <c r="N550" i="27"/>
  <c r="M550" i="27"/>
  <c r="L550" i="27"/>
  <c r="K550" i="27"/>
  <c r="M549" i="27"/>
  <c r="L549" i="27"/>
  <c r="K549" i="27"/>
  <c r="K548" i="27"/>
  <c r="M547" i="27"/>
  <c r="L547" i="27"/>
  <c r="K547" i="27"/>
  <c r="K546" i="27"/>
  <c r="H546" i="27" s="1"/>
  <c r="K545" i="27"/>
  <c r="H545" i="27" s="1"/>
  <c r="K544" i="27"/>
  <c r="H544" i="27" s="1"/>
  <c r="K543" i="27"/>
  <c r="H543" i="27" s="1"/>
  <c r="K542" i="27"/>
  <c r="H542" i="27" s="1"/>
  <c r="K541" i="27"/>
  <c r="H541" i="27" s="1"/>
  <c r="K540" i="27"/>
  <c r="K539" i="27"/>
  <c r="Q538" i="27"/>
  <c r="P538" i="27"/>
  <c r="O538" i="27"/>
  <c r="N538" i="27"/>
  <c r="M538" i="27"/>
  <c r="L538" i="27"/>
  <c r="K538" i="27"/>
  <c r="K537" i="27"/>
  <c r="U536" i="27"/>
  <c r="T536" i="27"/>
  <c r="S536" i="27"/>
  <c r="R536" i="27"/>
  <c r="Q536" i="27"/>
  <c r="P536" i="27"/>
  <c r="O536" i="27"/>
  <c r="N536" i="27"/>
  <c r="M536" i="27"/>
  <c r="L536" i="27"/>
  <c r="K536" i="27"/>
  <c r="S535" i="27"/>
  <c r="R535" i="27"/>
  <c r="Q535" i="27"/>
  <c r="P535" i="27"/>
  <c r="O535" i="27"/>
  <c r="N535" i="27"/>
  <c r="M535" i="27"/>
  <c r="L535" i="27"/>
  <c r="K535" i="27"/>
  <c r="M534" i="27"/>
  <c r="L534" i="27"/>
  <c r="K534" i="27"/>
  <c r="K533" i="27"/>
  <c r="M532" i="27"/>
  <c r="L532" i="27"/>
  <c r="K532" i="27"/>
  <c r="K531" i="27"/>
  <c r="H531" i="27" s="1"/>
  <c r="K530" i="27"/>
  <c r="H530" i="27" s="1"/>
  <c r="K529" i="27"/>
  <c r="H529" i="27" s="1"/>
  <c r="K528" i="27"/>
  <c r="H528" i="27" s="1"/>
  <c r="K527" i="27"/>
  <c r="H527" i="27" s="1"/>
  <c r="K526" i="27"/>
  <c r="H526" i="27" s="1"/>
  <c r="K525" i="27"/>
  <c r="K524" i="27"/>
  <c r="Q523" i="27"/>
  <c r="P523" i="27"/>
  <c r="O523" i="27"/>
  <c r="N523" i="27"/>
  <c r="M523" i="27"/>
  <c r="L523" i="27"/>
  <c r="K523" i="27"/>
  <c r="K522" i="27"/>
  <c r="U521" i="27"/>
  <c r="T521" i="27"/>
  <c r="S521" i="27"/>
  <c r="R521" i="27"/>
  <c r="Q521" i="27"/>
  <c r="P521" i="27"/>
  <c r="O521" i="27"/>
  <c r="N521" i="27"/>
  <c r="M521" i="27"/>
  <c r="L521" i="27"/>
  <c r="K521" i="27"/>
  <c r="S520" i="27"/>
  <c r="R520" i="27"/>
  <c r="Q520" i="27"/>
  <c r="P520" i="27"/>
  <c r="O520" i="27"/>
  <c r="N520" i="27"/>
  <c r="M520" i="27"/>
  <c r="L520" i="27"/>
  <c r="K520" i="27"/>
  <c r="M519" i="27"/>
  <c r="L519" i="27"/>
  <c r="K519" i="27"/>
  <c r="K518" i="27"/>
  <c r="M517" i="27"/>
  <c r="L517" i="27"/>
  <c r="K517" i="27"/>
  <c r="K516" i="27"/>
  <c r="H516" i="27" s="1"/>
  <c r="K515" i="27"/>
  <c r="H515" i="27" s="1"/>
  <c r="K514" i="27"/>
  <c r="H514" i="27" s="1"/>
  <c r="K513" i="27"/>
  <c r="H513" i="27" s="1"/>
  <c r="K512" i="27"/>
  <c r="H512" i="27" s="1"/>
  <c r="K511" i="27"/>
  <c r="H511" i="27" s="1"/>
  <c r="K510" i="27"/>
  <c r="K509" i="27"/>
  <c r="Q508" i="27"/>
  <c r="P508" i="27"/>
  <c r="O508" i="27"/>
  <c r="N508" i="27"/>
  <c r="M508" i="27"/>
  <c r="L508" i="27"/>
  <c r="K508" i="27"/>
  <c r="K507" i="27"/>
  <c r="U506" i="27"/>
  <c r="T506" i="27"/>
  <c r="S506" i="27"/>
  <c r="R506" i="27"/>
  <c r="Q506" i="27"/>
  <c r="P506" i="27"/>
  <c r="O506" i="27"/>
  <c r="N506" i="27"/>
  <c r="M506" i="27"/>
  <c r="L506" i="27"/>
  <c r="K506" i="27"/>
  <c r="S505" i="27"/>
  <c r="R505" i="27"/>
  <c r="Q505" i="27"/>
  <c r="P505" i="27"/>
  <c r="O505" i="27"/>
  <c r="N505" i="27"/>
  <c r="M505" i="27"/>
  <c r="L505" i="27"/>
  <c r="K505" i="27"/>
  <c r="M504" i="27"/>
  <c r="L504" i="27"/>
  <c r="K504" i="27"/>
  <c r="K503" i="27"/>
  <c r="M502" i="27"/>
  <c r="L502" i="27"/>
  <c r="K502" i="27"/>
  <c r="K501" i="27"/>
  <c r="H501" i="27" s="1"/>
  <c r="K500" i="27"/>
  <c r="H500" i="27" s="1"/>
  <c r="K499" i="27"/>
  <c r="H499" i="27" s="1"/>
  <c r="K498" i="27"/>
  <c r="H498" i="27" s="1"/>
  <c r="K497" i="27"/>
  <c r="H497" i="27" s="1"/>
  <c r="K496" i="27"/>
  <c r="H496" i="27" s="1"/>
  <c r="K495" i="27"/>
  <c r="K494" i="27"/>
  <c r="Q493" i="27"/>
  <c r="P493" i="27"/>
  <c r="O493" i="27"/>
  <c r="N493" i="27"/>
  <c r="M493" i="27"/>
  <c r="L493" i="27"/>
  <c r="K493" i="27"/>
  <c r="K492" i="27"/>
  <c r="U491" i="27"/>
  <c r="T491" i="27"/>
  <c r="S491" i="27"/>
  <c r="R491" i="27"/>
  <c r="Q491" i="27"/>
  <c r="P491" i="27"/>
  <c r="O491" i="27"/>
  <c r="N491" i="27"/>
  <c r="M491" i="27"/>
  <c r="L491" i="27"/>
  <c r="K491" i="27"/>
  <c r="S490" i="27"/>
  <c r="R490" i="27"/>
  <c r="Q490" i="27"/>
  <c r="P490" i="27"/>
  <c r="O490" i="27"/>
  <c r="N490" i="27"/>
  <c r="M490" i="27"/>
  <c r="L490" i="27"/>
  <c r="K490" i="27"/>
  <c r="M489" i="27"/>
  <c r="L489" i="27"/>
  <c r="K489" i="27"/>
  <c r="K488" i="27"/>
  <c r="M487" i="27"/>
  <c r="L487" i="27"/>
  <c r="K487" i="27"/>
  <c r="K486" i="27"/>
  <c r="H486" i="27" s="1"/>
  <c r="K485" i="27"/>
  <c r="H485" i="27" s="1"/>
  <c r="K484" i="27"/>
  <c r="H484" i="27" s="1"/>
  <c r="K483" i="27"/>
  <c r="H483" i="27" s="1"/>
  <c r="K482" i="27"/>
  <c r="H482" i="27" s="1"/>
  <c r="K481" i="27"/>
  <c r="H481" i="27" s="1"/>
  <c r="K480" i="27"/>
  <c r="K479" i="27"/>
  <c r="Q478" i="27"/>
  <c r="P478" i="27"/>
  <c r="O478" i="27"/>
  <c r="N478" i="27"/>
  <c r="M478" i="27"/>
  <c r="L478" i="27"/>
  <c r="K478" i="27"/>
  <c r="K477" i="27"/>
  <c r="U476" i="27"/>
  <c r="T476" i="27"/>
  <c r="S476" i="27"/>
  <c r="R476" i="27"/>
  <c r="Q476" i="27"/>
  <c r="P476" i="27"/>
  <c r="O476" i="27"/>
  <c r="N476" i="27"/>
  <c r="M476" i="27"/>
  <c r="L476" i="27"/>
  <c r="K476" i="27"/>
  <c r="S475" i="27"/>
  <c r="R475" i="27"/>
  <c r="Q475" i="27"/>
  <c r="P475" i="27"/>
  <c r="O475" i="27"/>
  <c r="N475" i="27"/>
  <c r="M475" i="27"/>
  <c r="L475" i="27"/>
  <c r="K475" i="27"/>
  <c r="M474" i="27"/>
  <c r="L474" i="27"/>
  <c r="K474" i="27"/>
  <c r="K473" i="27"/>
  <c r="M472" i="27"/>
  <c r="L472" i="27"/>
  <c r="K472" i="27"/>
  <c r="K471" i="27"/>
  <c r="H471" i="27" s="1"/>
  <c r="K470" i="27"/>
  <c r="H470" i="27" s="1"/>
  <c r="K469" i="27"/>
  <c r="H469" i="27" s="1"/>
  <c r="K468" i="27"/>
  <c r="H468" i="27" s="1"/>
  <c r="K467" i="27"/>
  <c r="H467" i="27" s="1"/>
  <c r="K466" i="27"/>
  <c r="H466" i="27" s="1"/>
  <c r="K465" i="27"/>
  <c r="K464" i="27"/>
  <c r="Q463" i="27"/>
  <c r="P463" i="27"/>
  <c r="O463" i="27"/>
  <c r="N463" i="27"/>
  <c r="M463" i="27"/>
  <c r="L463" i="27"/>
  <c r="K463" i="27"/>
  <c r="K462" i="27"/>
  <c r="U461" i="27"/>
  <c r="T461" i="27"/>
  <c r="S461" i="27"/>
  <c r="R461" i="27"/>
  <c r="Q461" i="27"/>
  <c r="P461" i="27"/>
  <c r="O461" i="27"/>
  <c r="N461" i="27"/>
  <c r="M461" i="27"/>
  <c r="L461" i="27"/>
  <c r="K461" i="27"/>
  <c r="S460" i="27"/>
  <c r="R460" i="27"/>
  <c r="Q460" i="27"/>
  <c r="P460" i="27"/>
  <c r="O460" i="27"/>
  <c r="N460" i="27"/>
  <c r="M460" i="27"/>
  <c r="L460" i="27"/>
  <c r="K460" i="27"/>
  <c r="M459" i="27"/>
  <c r="L459" i="27"/>
  <c r="K459" i="27"/>
  <c r="K458" i="27"/>
  <c r="M457" i="27"/>
  <c r="L457" i="27"/>
  <c r="K457" i="27"/>
  <c r="K456" i="27"/>
  <c r="H456" i="27" s="1"/>
  <c r="K455" i="27"/>
  <c r="H455" i="27" s="1"/>
  <c r="K454" i="27"/>
  <c r="K453" i="27"/>
  <c r="K452" i="27"/>
  <c r="H452" i="27" s="1"/>
  <c r="K451" i="27"/>
  <c r="H451" i="27" s="1"/>
  <c r="K450" i="27"/>
  <c r="K449" i="27"/>
  <c r="K448" i="27"/>
  <c r="Q447" i="27"/>
  <c r="P447" i="27"/>
  <c r="O447" i="27"/>
  <c r="N447" i="27"/>
  <c r="H447" i="27" s="1"/>
  <c r="M447" i="27"/>
  <c r="L447" i="27"/>
  <c r="K447" i="27"/>
  <c r="K446" i="27"/>
  <c r="U445" i="27"/>
  <c r="T445" i="27"/>
  <c r="S445" i="27"/>
  <c r="R445" i="27"/>
  <c r="Q445" i="27"/>
  <c r="P445" i="27"/>
  <c r="O445" i="27"/>
  <c r="N445" i="27"/>
  <c r="M445" i="27"/>
  <c r="L445" i="27"/>
  <c r="K445" i="27"/>
  <c r="S444" i="27"/>
  <c r="R444" i="27"/>
  <c r="Q444" i="27"/>
  <c r="P444" i="27"/>
  <c r="O444" i="27"/>
  <c r="N444" i="27"/>
  <c r="M444" i="27"/>
  <c r="L444" i="27"/>
  <c r="K444" i="27"/>
  <c r="M443" i="27"/>
  <c r="L443" i="27"/>
  <c r="K443" i="27"/>
  <c r="K442" i="27"/>
  <c r="M441" i="27"/>
  <c r="H441" i="27" s="1"/>
  <c r="L441" i="27"/>
  <c r="K441" i="27"/>
  <c r="K440" i="27"/>
  <c r="H440" i="27" s="1"/>
  <c r="K439" i="27"/>
  <c r="H439" i="27" s="1"/>
  <c r="K438" i="27"/>
  <c r="K437" i="27"/>
  <c r="K436" i="27"/>
  <c r="H436" i="27" s="1"/>
  <c r="K435" i="27"/>
  <c r="H435" i="27" s="1"/>
  <c r="K434" i="27"/>
  <c r="K433" i="27"/>
  <c r="Q432" i="27"/>
  <c r="P432" i="27"/>
  <c r="O432" i="27"/>
  <c r="N432" i="27"/>
  <c r="M432" i="27"/>
  <c r="L432" i="27"/>
  <c r="K432" i="27"/>
  <c r="K431" i="27"/>
  <c r="U430" i="27"/>
  <c r="T430" i="27"/>
  <c r="S430" i="27"/>
  <c r="R430" i="27"/>
  <c r="Q430" i="27"/>
  <c r="P430" i="27"/>
  <c r="O430" i="27"/>
  <c r="N430" i="27"/>
  <c r="M430" i="27"/>
  <c r="L430" i="27"/>
  <c r="K430" i="27"/>
  <c r="S429" i="27"/>
  <c r="R429" i="27"/>
  <c r="Q429" i="27"/>
  <c r="P429" i="27"/>
  <c r="O429" i="27"/>
  <c r="N429" i="27"/>
  <c r="M429" i="27"/>
  <c r="L429" i="27"/>
  <c r="K429" i="27"/>
  <c r="M428" i="27"/>
  <c r="H428" i="27" s="1"/>
  <c r="L428" i="27"/>
  <c r="K428" i="27"/>
  <c r="K427" i="27"/>
  <c r="M426" i="27"/>
  <c r="L426" i="27"/>
  <c r="K426" i="27"/>
  <c r="K425" i="27"/>
  <c r="K424" i="27"/>
  <c r="H424" i="27" s="1"/>
  <c r="K423" i="27"/>
  <c r="H423" i="27" s="1"/>
  <c r="K422" i="27"/>
  <c r="K421" i="27"/>
  <c r="K420" i="27"/>
  <c r="H420" i="27" s="1"/>
  <c r="K419" i="27"/>
  <c r="K418" i="27"/>
  <c r="Q417" i="27"/>
  <c r="P417" i="27"/>
  <c r="O417" i="27"/>
  <c r="N417" i="27"/>
  <c r="M417" i="27"/>
  <c r="L417" i="27"/>
  <c r="K417" i="27"/>
  <c r="K416" i="27"/>
  <c r="U415" i="27"/>
  <c r="T415" i="27"/>
  <c r="S415" i="27"/>
  <c r="R415" i="27"/>
  <c r="Q415" i="27"/>
  <c r="P415" i="27"/>
  <c r="O415" i="27"/>
  <c r="N415" i="27"/>
  <c r="M415" i="27"/>
  <c r="L415" i="27"/>
  <c r="K415" i="27"/>
  <c r="S414" i="27"/>
  <c r="R414" i="27"/>
  <c r="Q414" i="27"/>
  <c r="P414" i="27"/>
  <c r="O414" i="27"/>
  <c r="N414" i="27"/>
  <c r="M414" i="27"/>
  <c r="L414" i="27"/>
  <c r="K414" i="27"/>
  <c r="M413" i="27"/>
  <c r="L413" i="27"/>
  <c r="H413" i="27" s="1"/>
  <c r="K413" i="27"/>
  <c r="K412" i="27"/>
  <c r="M411" i="27"/>
  <c r="L411" i="27"/>
  <c r="K411" i="27"/>
  <c r="K410" i="27"/>
  <c r="K409" i="27"/>
  <c r="K408" i="27"/>
  <c r="H408" i="27" s="1"/>
  <c r="K407" i="27"/>
  <c r="H407" i="27" s="1"/>
  <c r="K406" i="27"/>
  <c r="K405" i="27"/>
  <c r="K404" i="27"/>
  <c r="K403" i="27"/>
  <c r="Q402" i="27"/>
  <c r="P402" i="27"/>
  <c r="O402" i="27"/>
  <c r="N402" i="27"/>
  <c r="M402" i="27"/>
  <c r="L402" i="27"/>
  <c r="K402" i="27"/>
  <c r="K401" i="27"/>
  <c r="U400" i="27"/>
  <c r="T400" i="27"/>
  <c r="S400" i="27"/>
  <c r="R400" i="27"/>
  <c r="Q400" i="27"/>
  <c r="P400" i="27"/>
  <c r="O400" i="27"/>
  <c r="N400" i="27"/>
  <c r="M400" i="27"/>
  <c r="L400" i="27"/>
  <c r="K400" i="27"/>
  <c r="H400" i="27" s="1"/>
  <c r="S399" i="27"/>
  <c r="R399" i="27"/>
  <c r="Q399" i="27"/>
  <c r="P399" i="27"/>
  <c r="O399" i="27"/>
  <c r="N399" i="27"/>
  <c r="M399" i="27"/>
  <c r="L399" i="27"/>
  <c r="K399" i="27"/>
  <c r="M398" i="27"/>
  <c r="L398" i="27"/>
  <c r="K398" i="27"/>
  <c r="K397" i="27"/>
  <c r="M396" i="27"/>
  <c r="L396" i="27"/>
  <c r="K396" i="27"/>
  <c r="K395" i="27"/>
  <c r="H395" i="27" s="1"/>
  <c r="K394" i="27"/>
  <c r="K393" i="27"/>
  <c r="K392" i="27"/>
  <c r="K391" i="27"/>
  <c r="H391" i="27" s="1"/>
  <c r="K390" i="27"/>
  <c r="K389" i="27"/>
  <c r="K388" i="27"/>
  <c r="Q387" i="27"/>
  <c r="P387" i="27"/>
  <c r="O387" i="27"/>
  <c r="N387" i="27"/>
  <c r="M387" i="27"/>
  <c r="L387" i="27"/>
  <c r="K387" i="27"/>
  <c r="K386" i="27"/>
  <c r="U385" i="27"/>
  <c r="T385" i="27"/>
  <c r="S385" i="27"/>
  <c r="R385" i="27"/>
  <c r="Q385" i="27"/>
  <c r="P385" i="27"/>
  <c r="O385" i="27"/>
  <c r="N385" i="27"/>
  <c r="M385" i="27"/>
  <c r="L385" i="27"/>
  <c r="K385" i="27"/>
  <c r="S384" i="27"/>
  <c r="R384" i="27"/>
  <c r="Q384" i="27"/>
  <c r="P384" i="27"/>
  <c r="O384" i="27"/>
  <c r="N384" i="27"/>
  <c r="M384" i="27"/>
  <c r="L384" i="27"/>
  <c r="K384" i="27"/>
  <c r="M383" i="27"/>
  <c r="L383" i="27"/>
  <c r="K383" i="27"/>
  <c r="H383" i="27" s="1"/>
  <c r="K382" i="27"/>
  <c r="M381" i="27"/>
  <c r="L381" i="27"/>
  <c r="K381" i="27"/>
  <c r="K380" i="27"/>
  <c r="H380" i="27" s="1"/>
  <c r="K379" i="27"/>
  <c r="K378" i="27"/>
  <c r="K377" i="27"/>
  <c r="H377" i="27" s="1"/>
  <c r="K376" i="27"/>
  <c r="H376" i="27" s="1"/>
  <c r="K375" i="27"/>
  <c r="K374" i="27"/>
  <c r="K373" i="27"/>
  <c r="Q372" i="27"/>
  <c r="P372" i="27"/>
  <c r="O372" i="27"/>
  <c r="N372" i="27"/>
  <c r="M372" i="27"/>
  <c r="L372" i="27"/>
  <c r="K372" i="27"/>
  <c r="K371" i="27"/>
  <c r="U370" i="27"/>
  <c r="T370" i="27"/>
  <c r="S370" i="27"/>
  <c r="R370" i="27"/>
  <c r="Q370" i="27"/>
  <c r="P370" i="27"/>
  <c r="O370" i="27"/>
  <c r="N370" i="27"/>
  <c r="M370" i="27"/>
  <c r="L370" i="27"/>
  <c r="K370" i="27"/>
  <c r="S369" i="27"/>
  <c r="R369" i="27"/>
  <c r="Q369" i="27"/>
  <c r="P369" i="27"/>
  <c r="O369" i="27"/>
  <c r="N369" i="27"/>
  <c r="M369" i="27"/>
  <c r="L369" i="27"/>
  <c r="K369" i="27"/>
  <c r="M368" i="27"/>
  <c r="L368" i="27"/>
  <c r="K368" i="27"/>
  <c r="K367" i="27"/>
  <c r="M366" i="27"/>
  <c r="L366" i="27"/>
  <c r="K366" i="27"/>
  <c r="K365" i="27"/>
  <c r="H365" i="27" s="1"/>
  <c r="K364" i="27"/>
  <c r="H364" i="27" s="1"/>
  <c r="K363" i="27"/>
  <c r="H363" i="27" s="1"/>
  <c r="K362" i="27"/>
  <c r="K361" i="27"/>
  <c r="K360" i="27"/>
  <c r="H360" i="27" s="1"/>
  <c r="K359" i="27"/>
  <c r="K358" i="27"/>
  <c r="Q357" i="27"/>
  <c r="P357" i="27"/>
  <c r="O357" i="27"/>
  <c r="N357" i="27"/>
  <c r="M357" i="27"/>
  <c r="L357" i="27"/>
  <c r="K357" i="27"/>
  <c r="K356" i="27"/>
  <c r="U355" i="27"/>
  <c r="T355" i="27"/>
  <c r="S355" i="27"/>
  <c r="R355" i="27"/>
  <c r="Q355" i="27"/>
  <c r="P355" i="27"/>
  <c r="O355" i="27"/>
  <c r="N355" i="27"/>
  <c r="M355" i="27"/>
  <c r="L355" i="27"/>
  <c r="K355" i="27"/>
  <c r="S354" i="27"/>
  <c r="R354" i="27"/>
  <c r="Q354" i="27"/>
  <c r="P354" i="27"/>
  <c r="O354" i="27"/>
  <c r="N354" i="27"/>
  <c r="M354" i="27"/>
  <c r="L354" i="27"/>
  <c r="K354" i="27"/>
  <c r="M353" i="27"/>
  <c r="L353" i="27"/>
  <c r="K353" i="27"/>
  <c r="K352" i="27"/>
  <c r="M351" i="27"/>
  <c r="L351" i="27"/>
  <c r="K351" i="27"/>
  <c r="K350" i="27"/>
  <c r="K349" i="27"/>
  <c r="K348" i="27"/>
  <c r="H348" i="27" s="1"/>
  <c r="K347" i="27"/>
  <c r="H347" i="27" s="1"/>
  <c r="K346" i="27"/>
  <c r="K345" i="27"/>
  <c r="H345" i="27" s="1"/>
  <c r="K344" i="27"/>
  <c r="K343" i="27"/>
  <c r="Q342" i="27"/>
  <c r="P342" i="27"/>
  <c r="O342" i="27"/>
  <c r="N342" i="27"/>
  <c r="M342" i="27"/>
  <c r="L342" i="27"/>
  <c r="K342" i="27"/>
  <c r="K341" i="27"/>
  <c r="U340" i="27"/>
  <c r="T340" i="27"/>
  <c r="S340" i="27"/>
  <c r="R340" i="27"/>
  <c r="Q340" i="27"/>
  <c r="P340" i="27"/>
  <c r="O340" i="27"/>
  <c r="N340" i="27"/>
  <c r="M340" i="27"/>
  <c r="L340" i="27"/>
  <c r="K340" i="27"/>
  <c r="S339" i="27"/>
  <c r="R339" i="27"/>
  <c r="Q339" i="27"/>
  <c r="P339" i="27"/>
  <c r="O339" i="27"/>
  <c r="N339" i="27"/>
  <c r="M339" i="27"/>
  <c r="L339" i="27"/>
  <c r="K339" i="27"/>
  <c r="M338" i="27"/>
  <c r="L338" i="27"/>
  <c r="K338" i="27"/>
  <c r="H338" i="27" s="1"/>
  <c r="K337" i="27"/>
  <c r="M336" i="27"/>
  <c r="L336" i="27"/>
  <c r="K336" i="27"/>
  <c r="H336" i="27" s="1"/>
  <c r="K335" i="27"/>
  <c r="H335" i="27" s="1"/>
  <c r="K334" i="27"/>
  <c r="K333" i="27"/>
  <c r="H333" i="27" s="1"/>
  <c r="K332" i="27"/>
  <c r="K331" i="27"/>
  <c r="H331" i="27" s="1"/>
  <c r="K330" i="27"/>
  <c r="K329" i="27"/>
  <c r="K328" i="27"/>
  <c r="Q327" i="27"/>
  <c r="P327" i="27"/>
  <c r="O327" i="27"/>
  <c r="N327" i="27"/>
  <c r="M327" i="27"/>
  <c r="L327" i="27"/>
  <c r="K327" i="27"/>
  <c r="K326" i="27"/>
  <c r="U325" i="27"/>
  <c r="T325" i="27"/>
  <c r="S325" i="27"/>
  <c r="R325" i="27"/>
  <c r="Q325" i="27"/>
  <c r="P325" i="27"/>
  <c r="O325" i="27"/>
  <c r="N325" i="27"/>
  <c r="M325" i="27"/>
  <c r="L325" i="27"/>
  <c r="K325" i="27"/>
  <c r="S324" i="27"/>
  <c r="R324" i="27"/>
  <c r="Q324" i="27"/>
  <c r="P324" i="27"/>
  <c r="O324" i="27"/>
  <c r="N324" i="27"/>
  <c r="M324" i="27"/>
  <c r="L324" i="27"/>
  <c r="K324" i="27"/>
  <c r="H324" i="27" s="1"/>
  <c r="M323" i="27"/>
  <c r="H323" i="27" s="1"/>
  <c r="L323" i="27"/>
  <c r="K323" i="27"/>
  <c r="K322" i="27"/>
  <c r="M321" i="27"/>
  <c r="L321" i="27"/>
  <c r="K321" i="27"/>
  <c r="K320" i="27"/>
  <c r="H320" i="27" s="1"/>
  <c r="K319" i="27"/>
  <c r="H319" i="27" s="1"/>
  <c r="K318" i="27"/>
  <c r="K317" i="27"/>
  <c r="K316" i="27"/>
  <c r="H316" i="27" s="1"/>
  <c r="K315" i="27"/>
  <c r="H315" i="27" s="1"/>
  <c r="K314" i="27"/>
  <c r="K313" i="27"/>
  <c r="Q312" i="27"/>
  <c r="P312" i="27"/>
  <c r="O312" i="27"/>
  <c r="N312" i="27"/>
  <c r="M312" i="27"/>
  <c r="L312" i="27"/>
  <c r="K312" i="27"/>
  <c r="K311" i="27"/>
  <c r="U310" i="27"/>
  <c r="T310" i="27"/>
  <c r="S310" i="27"/>
  <c r="R310" i="27"/>
  <c r="Q310" i="27"/>
  <c r="P310" i="27"/>
  <c r="O310" i="27"/>
  <c r="N310" i="27"/>
  <c r="M310" i="27"/>
  <c r="L310" i="27"/>
  <c r="K310" i="27"/>
  <c r="S309" i="27"/>
  <c r="R309" i="27"/>
  <c r="Q309" i="27"/>
  <c r="P309" i="27"/>
  <c r="O309" i="27"/>
  <c r="N309" i="27"/>
  <c r="M309" i="27"/>
  <c r="L309" i="27"/>
  <c r="K309" i="27"/>
  <c r="M308" i="27"/>
  <c r="L308" i="27"/>
  <c r="K308" i="27"/>
  <c r="K307" i="27"/>
  <c r="M306" i="27"/>
  <c r="L306" i="27"/>
  <c r="K306" i="27"/>
  <c r="K305" i="27"/>
  <c r="K304" i="27"/>
  <c r="H304" i="27" s="1"/>
  <c r="K303" i="27"/>
  <c r="H303" i="27" s="1"/>
  <c r="K302" i="27"/>
  <c r="K301" i="27"/>
  <c r="K300" i="27"/>
  <c r="H300" i="27" s="1"/>
  <c r="K299" i="27"/>
  <c r="K298" i="27"/>
  <c r="Q297" i="27"/>
  <c r="P297" i="27"/>
  <c r="O297" i="27"/>
  <c r="N297" i="27"/>
  <c r="M297" i="27"/>
  <c r="L297" i="27"/>
  <c r="K297" i="27"/>
  <c r="K296" i="27"/>
  <c r="U295" i="27"/>
  <c r="T295" i="27"/>
  <c r="S295" i="27"/>
  <c r="R295" i="27"/>
  <c r="Q295" i="27"/>
  <c r="P295" i="27"/>
  <c r="O295" i="27"/>
  <c r="N295" i="27"/>
  <c r="M295" i="27"/>
  <c r="L295" i="27"/>
  <c r="K295" i="27"/>
  <c r="S294" i="27"/>
  <c r="R294" i="27"/>
  <c r="Q294" i="27"/>
  <c r="P294" i="27"/>
  <c r="O294" i="27"/>
  <c r="N294" i="27"/>
  <c r="M294" i="27"/>
  <c r="L294" i="27"/>
  <c r="K294" i="27"/>
  <c r="M293" i="27"/>
  <c r="L293" i="27"/>
  <c r="K293" i="27"/>
  <c r="K292" i="27"/>
  <c r="M291" i="27"/>
  <c r="L291" i="27"/>
  <c r="K291" i="27"/>
  <c r="K290" i="27"/>
  <c r="K289" i="27"/>
  <c r="K288" i="27"/>
  <c r="H288" i="27" s="1"/>
  <c r="K287" i="27"/>
  <c r="H287" i="27" s="1"/>
  <c r="K286" i="27"/>
  <c r="K285" i="27"/>
  <c r="K284" i="27"/>
  <c r="K283" i="27"/>
  <c r="Q282" i="27"/>
  <c r="P282" i="27"/>
  <c r="O282" i="27"/>
  <c r="N282" i="27"/>
  <c r="M282" i="27"/>
  <c r="L282" i="27"/>
  <c r="K282" i="27"/>
  <c r="K281" i="27"/>
  <c r="U280" i="27"/>
  <c r="T280" i="27"/>
  <c r="S280" i="27"/>
  <c r="R280" i="27"/>
  <c r="Q280" i="27"/>
  <c r="P280" i="27"/>
  <c r="O280" i="27"/>
  <c r="N280" i="27"/>
  <c r="M280" i="27"/>
  <c r="L280" i="27"/>
  <c r="K280" i="27"/>
  <c r="S279" i="27"/>
  <c r="R279" i="27"/>
  <c r="Q279" i="27"/>
  <c r="P279" i="27"/>
  <c r="O279" i="27"/>
  <c r="N279" i="27"/>
  <c r="M279" i="27"/>
  <c r="L279" i="27"/>
  <c r="K279" i="27"/>
  <c r="M278" i="27"/>
  <c r="L278" i="27"/>
  <c r="K278" i="27"/>
  <c r="H278" i="27" s="1"/>
  <c r="K277" i="27"/>
  <c r="M276" i="27"/>
  <c r="L276" i="27"/>
  <c r="K276" i="27"/>
  <c r="K275" i="27"/>
  <c r="H275" i="27" s="1"/>
  <c r="K274" i="27"/>
  <c r="K273" i="27"/>
  <c r="K272" i="27"/>
  <c r="H272" i="27" s="1"/>
  <c r="K271" i="27"/>
  <c r="K270" i="27"/>
  <c r="K269" i="27"/>
  <c r="K268" i="27"/>
  <c r="Q267" i="27"/>
  <c r="P267" i="27"/>
  <c r="O267" i="27"/>
  <c r="N267" i="27"/>
  <c r="M267" i="27"/>
  <c r="L267" i="27"/>
  <c r="K267" i="27"/>
  <c r="K266" i="27"/>
  <c r="U265" i="27"/>
  <c r="T265" i="27"/>
  <c r="S265" i="27"/>
  <c r="R265" i="27"/>
  <c r="Q265" i="27"/>
  <c r="P265" i="27"/>
  <c r="O265" i="27"/>
  <c r="N265" i="27"/>
  <c r="M265" i="27"/>
  <c r="L265" i="27"/>
  <c r="K265" i="27"/>
  <c r="S264" i="27"/>
  <c r="R264" i="27"/>
  <c r="Q264" i="27"/>
  <c r="P264" i="27"/>
  <c r="O264" i="27"/>
  <c r="N264" i="27"/>
  <c r="M264" i="27"/>
  <c r="L264" i="27"/>
  <c r="K264" i="27"/>
  <c r="H264" i="27" s="1"/>
  <c r="M263" i="27"/>
  <c r="L263" i="27"/>
  <c r="K263" i="27"/>
  <c r="K262" i="27"/>
  <c r="M261" i="27"/>
  <c r="H261" i="27" s="1"/>
  <c r="L261" i="27"/>
  <c r="K261" i="27"/>
  <c r="K260" i="27"/>
  <c r="H260" i="27" s="1"/>
  <c r="K259" i="27"/>
  <c r="H259" i="27" s="1"/>
  <c r="K258" i="27"/>
  <c r="K257" i="27"/>
  <c r="K256" i="27"/>
  <c r="H256" i="27" s="1"/>
  <c r="K255" i="27"/>
  <c r="H255" i="27" s="1"/>
  <c r="K254" i="27"/>
  <c r="K253" i="27"/>
  <c r="Q252" i="27"/>
  <c r="P252" i="27"/>
  <c r="O252" i="27"/>
  <c r="N252" i="27"/>
  <c r="M252" i="27"/>
  <c r="L252" i="27"/>
  <c r="K252" i="27"/>
  <c r="K251" i="27"/>
  <c r="U250" i="27"/>
  <c r="T250" i="27"/>
  <c r="S250" i="27"/>
  <c r="R250" i="27"/>
  <c r="Q250" i="27"/>
  <c r="P250" i="27"/>
  <c r="O250" i="27"/>
  <c r="N250" i="27"/>
  <c r="M250" i="27"/>
  <c r="L250" i="27"/>
  <c r="K250" i="27"/>
  <c r="S249" i="27"/>
  <c r="R249" i="27"/>
  <c r="Q249" i="27"/>
  <c r="P249" i="27"/>
  <c r="O249" i="27"/>
  <c r="N249" i="27"/>
  <c r="M249" i="27"/>
  <c r="L249" i="27"/>
  <c r="K249" i="27"/>
  <c r="M248" i="27"/>
  <c r="L248" i="27"/>
  <c r="K248" i="27"/>
  <c r="K247" i="27"/>
  <c r="M246" i="27"/>
  <c r="L246" i="27"/>
  <c r="K246" i="27"/>
  <c r="K245" i="27"/>
  <c r="H245" i="27" s="1"/>
  <c r="K244" i="27"/>
  <c r="H244" i="27" s="1"/>
  <c r="K243" i="27"/>
  <c r="H243" i="27" s="1"/>
  <c r="K242" i="27"/>
  <c r="K241" i="27"/>
  <c r="H241" i="27" s="1"/>
  <c r="K240" i="27"/>
  <c r="H240" i="27" s="1"/>
  <c r="K239" i="27"/>
  <c r="K238" i="27"/>
  <c r="Q237" i="27"/>
  <c r="P237" i="27"/>
  <c r="O237" i="27"/>
  <c r="N237" i="27"/>
  <c r="M237" i="27"/>
  <c r="L237" i="27"/>
  <c r="K237" i="27"/>
  <c r="K236" i="27"/>
  <c r="U235" i="27"/>
  <c r="T235" i="27"/>
  <c r="S235" i="27"/>
  <c r="R235" i="27"/>
  <c r="Q235" i="27"/>
  <c r="P235" i="27"/>
  <c r="O235" i="27"/>
  <c r="N235" i="27"/>
  <c r="M235" i="27"/>
  <c r="L235" i="27"/>
  <c r="K235" i="27"/>
  <c r="S234" i="27"/>
  <c r="R234" i="27"/>
  <c r="Q234" i="27"/>
  <c r="P234" i="27"/>
  <c r="O234" i="27"/>
  <c r="N234" i="27"/>
  <c r="M234" i="27"/>
  <c r="L234" i="27"/>
  <c r="K234" i="27"/>
  <c r="M233" i="27"/>
  <c r="L233" i="27"/>
  <c r="K233" i="27"/>
  <c r="K232" i="27"/>
  <c r="M231" i="27"/>
  <c r="L231" i="27"/>
  <c r="K231" i="27"/>
  <c r="K230" i="27"/>
  <c r="K229" i="27"/>
  <c r="H229" i="27" s="1"/>
  <c r="K228" i="27"/>
  <c r="H228" i="27" s="1"/>
  <c r="K227" i="27"/>
  <c r="K226" i="27"/>
  <c r="K225" i="27"/>
  <c r="H225" i="27" s="1"/>
  <c r="K224" i="27"/>
  <c r="K223" i="27"/>
  <c r="Q222" i="27"/>
  <c r="P222" i="27"/>
  <c r="O222" i="27"/>
  <c r="N222" i="27"/>
  <c r="M222" i="27"/>
  <c r="L222" i="27"/>
  <c r="K222" i="27"/>
  <c r="K221" i="27"/>
  <c r="U220" i="27"/>
  <c r="T220" i="27"/>
  <c r="S220" i="27"/>
  <c r="R220" i="27"/>
  <c r="Q220" i="27"/>
  <c r="P220" i="27"/>
  <c r="O220" i="27"/>
  <c r="N220" i="27"/>
  <c r="M220" i="27"/>
  <c r="L220" i="27"/>
  <c r="K220" i="27"/>
  <c r="S219" i="27"/>
  <c r="R219" i="27"/>
  <c r="Q219" i="27"/>
  <c r="P219" i="27"/>
  <c r="O219" i="27"/>
  <c r="N219" i="27"/>
  <c r="M219" i="27"/>
  <c r="L219" i="27"/>
  <c r="K219" i="27"/>
  <c r="M218" i="27"/>
  <c r="L218" i="27"/>
  <c r="K218" i="27"/>
  <c r="K217" i="27"/>
  <c r="M216" i="27"/>
  <c r="L216" i="27"/>
  <c r="K216" i="27"/>
  <c r="H216" i="27" s="1"/>
  <c r="K215" i="27"/>
  <c r="H215" i="27" s="1"/>
  <c r="K214" i="27"/>
  <c r="K213" i="27"/>
  <c r="K212" i="27"/>
  <c r="H212" i="27" s="1"/>
  <c r="K211" i="27"/>
  <c r="H211" i="27" s="1"/>
  <c r="K210" i="27"/>
  <c r="K209" i="27"/>
  <c r="K208" i="27"/>
  <c r="Q207" i="27"/>
  <c r="P207" i="27"/>
  <c r="O207" i="27"/>
  <c r="N207" i="27"/>
  <c r="M207" i="27"/>
  <c r="L207" i="27"/>
  <c r="K207" i="27"/>
  <c r="K206" i="27"/>
  <c r="U205" i="27"/>
  <c r="T205" i="27"/>
  <c r="S205" i="27"/>
  <c r="R205" i="27"/>
  <c r="Q205" i="27"/>
  <c r="P205" i="27"/>
  <c r="O205" i="27"/>
  <c r="N205" i="27"/>
  <c r="M205" i="27"/>
  <c r="L205" i="27"/>
  <c r="K205" i="27"/>
  <c r="S204" i="27"/>
  <c r="R204" i="27"/>
  <c r="Q204" i="27"/>
  <c r="P204" i="27"/>
  <c r="O204" i="27"/>
  <c r="N204" i="27"/>
  <c r="M204" i="27"/>
  <c r="L204" i="27"/>
  <c r="K204" i="27"/>
  <c r="M203" i="27"/>
  <c r="L203" i="27"/>
  <c r="K203" i="27"/>
  <c r="K202" i="27"/>
  <c r="M201" i="27"/>
  <c r="H201" i="27" s="1"/>
  <c r="L201" i="27"/>
  <c r="K201" i="27"/>
  <c r="K200" i="27"/>
  <c r="H200" i="27" s="1"/>
  <c r="K199" i="27"/>
  <c r="H199" i="27" s="1"/>
  <c r="K198" i="27"/>
  <c r="K197" i="27"/>
  <c r="H197" i="27" s="1"/>
  <c r="K196" i="27"/>
  <c r="H196" i="27" s="1"/>
  <c r="K195" i="27"/>
  <c r="H195" i="27" s="1"/>
  <c r="K194" i="27"/>
  <c r="K193" i="27"/>
  <c r="Q192" i="27"/>
  <c r="P192" i="27"/>
  <c r="O192" i="27"/>
  <c r="N192" i="27"/>
  <c r="M192" i="27"/>
  <c r="L192" i="27"/>
  <c r="K192" i="27"/>
  <c r="K191" i="27"/>
  <c r="U190" i="27"/>
  <c r="T190" i="27"/>
  <c r="S190" i="27"/>
  <c r="R190" i="27"/>
  <c r="Q190" i="27"/>
  <c r="P190" i="27"/>
  <c r="O190" i="27"/>
  <c r="N190" i="27"/>
  <c r="M190" i="27"/>
  <c r="L190" i="27"/>
  <c r="K190" i="27"/>
  <c r="S189" i="27"/>
  <c r="R189" i="27"/>
  <c r="Q189" i="27"/>
  <c r="P189" i="27"/>
  <c r="O189" i="27"/>
  <c r="N189" i="27"/>
  <c r="M189" i="27"/>
  <c r="L189" i="27"/>
  <c r="K189" i="27"/>
  <c r="M188" i="27"/>
  <c r="L188" i="27"/>
  <c r="K188" i="27"/>
  <c r="K187" i="27"/>
  <c r="M186" i="27"/>
  <c r="L186" i="27"/>
  <c r="K186" i="27"/>
  <c r="K185" i="27"/>
  <c r="H185" i="27" s="1"/>
  <c r="K184" i="27"/>
  <c r="H184" i="27" s="1"/>
  <c r="K183" i="27"/>
  <c r="H183" i="27" s="1"/>
  <c r="K182" i="27"/>
  <c r="K181" i="27"/>
  <c r="H181" i="27" s="1"/>
  <c r="K180" i="27"/>
  <c r="H180" i="27" s="1"/>
  <c r="K179" i="27"/>
  <c r="K178" i="27"/>
  <c r="Q177" i="27"/>
  <c r="P177" i="27"/>
  <c r="O177" i="27"/>
  <c r="N177" i="27"/>
  <c r="M177" i="27"/>
  <c r="L177" i="27"/>
  <c r="K177" i="27"/>
  <c r="K176" i="27"/>
  <c r="U175" i="27"/>
  <c r="T175" i="27"/>
  <c r="S175" i="27"/>
  <c r="R175" i="27"/>
  <c r="Q175" i="27"/>
  <c r="P175" i="27"/>
  <c r="O175" i="27"/>
  <c r="N175" i="27"/>
  <c r="M175" i="27"/>
  <c r="L175" i="27"/>
  <c r="K175" i="27"/>
  <c r="S174" i="27"/>
  <c r="R174" i="27"/>
  <c r="Q174" i="27"/>
  <c r="P174" i="27"/>
  <c r="O174" i="27"/>
  <c r="N174" i="27"/>
  <c r="M174" i="27"/>
  <c r="L174" i="27"/>
  <c r="K174" i="27"/>
  <c r="M173" i="27"/>
  <c r="L173" i="27"/>
  <c r="K173" i="27"/>
  <c r="K172" i="27"/>
  <c r="M171" i="27"/>
  <c r="L171" i="27"/>
  <c r="K171" i="27"/>
  <c r="K170" i="27"/>
  <c r="K169" i="27"/>
  <c r="H169" i="27" s="1"/>
  <c r="K168" i="27"/>
  <c r="H168" i="27" s="1"/>
  <c r="K167" i="27"/>
  <c r="K166" i="27"/>
  <c r="K165" i="27"/>
  <c r="K164" i="27"/>
  <c r="K163" i="27"/>
  <c r="Q162" i="27"/>
  <c r="P162" i="27"/>
  <c r="O162" i="27"/>
  <c r="N162" i="27"/>
  <c r="M162" i="27"/>
  <c r="L162" i="27"/>
  <c r="K162" i="27"/>
  <c r="K161" i="27"/>
  <c r="U160" i="27"/>
  <c r="T160" i="27"/>
  <c r="S160" i="27"/>
  <c r="R160" i="27"/>
  <c r="Q160" i="27"/>
  <c r="P160" i="27"/>
  <c r="O160" i="27"/>
  <c r="N160" i="27"/>
  <c r="M160" i="27"/>
  <c r="L160" i="27"/>
  <c r="K160" i="27"/>
  <c r="S159" i="27"/>
  <c r="R159" i="27"/>
  <c r="Q159" i="27"/>
  <c r="P159" i="27"/>
  <c r="O159" i="27"/>
  <c r="N159" i="27"/>
  <c r="M159" i="27"/>
  <c r="L159" i="27"/>
  <c r="K159" i="27"/>
  <c r="M158" i="27"/>
  <c r="L158" i="27"/>
  <c r="K158" i="27"/>
  <c r="H158" i="27" s="1"/>
  <c r="K157" i="27"/>
  <c r="M156" i="27"/>
  <c r="L156" i="27"/>
  <c r="K156" i="27"/>
  <c r="K155" i="27"/>
  <c r="H155" i="27" s="1"/>
  <c r="K154" i="27"/>
  <c r="K153" i="27"/>
  <c r="K152" i="27"/>
  <c r="H152" i="27" s="1"/>
  <c r="K151" i="27"/>
  <c r="H151" i="27" s="1"/>
  <c r="K150" i="27"/>
  <c r="K149" i="27"/>
  <c r="K148" i="27"/>
  <c r="Q147" i="27"/>
  <c r="P147" i="27"/>
  <c r="O147" i="27"/>
  <c r="N147" i="27"/>
  <c r="M147" i="27"/>
  <c r="L147" i="27"/>
  <c r="K147" i="27"/>
  <c r="K146" i="27"/>
  <c r="U145" i="27"/>
  <c r="T145" i="27"/>
  <c r="S145" i="27"/>
  <c r="R145" i="27"/>
  <c r="Q145" i="27"/>
  <c r="P145" i="27"/>
  <c r="O145" i="27"/>
  <c r="N145" i="27"/>
  <c r="M145" i="27"/>
  <c r="L145" i="27"/>
  <c r="K145" i="27"/>
  <c r="S144" i="27"/>
  <c r="R144" i="27"/>
  <c r="Q144" i="27"/>
  <c r="P144" i="27"/>
  <c r="O144" i="27"/>
  <c r="N144" i="27"/>
  <c r="M144" i="27"/>
  <c r="L144" i="27"/>
  <c r="K144" i="27"/>
  <c r="M143" i="27"/>
  <c r="L143" i="27"/>
  <c r="K143" i="27"/>
  <c r="K142" i="27"/>
  <c r="M141" i="27"/>
  <c r="H141" i="27" s="1"/>
  <c r="L141" i="27"/>
  <c r="K141" i="27"/>
  <c r="K140" i="27"/>
  <c r="H140" i="27" s="1"/>
  <c r="K139" i="27"/>
  <c r="K138" i="27"/>
  <c r="K137" i="27"/>
  <c r="H137" i="27" s="1"/>
  <c r="K136" i="27"/>
  <c r="H136" i="27" s="1"/>
  <c r="K135" i="27"/>
  <c r="H135" i="27" s="1"/>
  <c r="K134" i="27"/>
  <c r="K133" i="27"/>
  <c r="Q132" i="27"/>
  <c r="P132" i="27"/>
  <c r="O132" i="27"/>
  <c r="N132" i="27"/>
  <c r="M132" i="27"/>
  <c r="L132" i="27"/>
  <c r="K132" i="27"/>
  <c r="K131" i="27"/>
  <c r="U130" i="27"/>
  <c r="T130" i="27"/>
  <c r="S130" i="27"/>
  <c r="R130" i="27"/>
  <c r="Q130" i="27"/>
  <c r="P130" i="27"/>
  <c r="O130" i="27"/>
  <c r="N130" i="27"/>
  <c r="M130" i="27"/>
  <c r="L130" i="27"/>
  <c r="K130" i="27"/>
  <c r="S129" i="27"/>
  <c r="R129" i="27"/>
  <c r="Q129" i="27"/>
  <c r="P129" i="27"/>
  <c r="O129" i="27"/>
  <c r="N129" i="27"/>
  <c r="M129" i="27"/>
  <c r="L129" i="27"/>
  <c r="K129" i="27"/>
  <c r="M128" i="27"/>
  <c r="L128" i="27"/>
  <c r="H128" i="27" s="1"/>
  <c r="K128" i="27"/>
  <c r="K127" i="27"/>
  <c r="M126" i="27"/>
  <c r="L126" i="27"/>
  <c r="K126" i="27"/>
  <c r="K125" i="27"/>
  <c r="H125" i="27" s="1"/>
  <c r="K124" i="27"/>
  <c r="H124" i="27" s="1"/>
  <c r="K123" i="27"/>
  <c r="H123" i="27" s="1"/>
  <c r="K122" i="27"/>
  <c r="K121" i="27"/>
  <c r="K120" i="27"/>
  <c r="H120" i="27" s="1"/>
  <c r="K119" i="27"/>
  <c r="K118" i="27"/>
  <c r="Q117" i="27"/>
  <c r="P117" i="27"/>
  <c r="O117" i="27"/>
  <c r="N117" i="27"/>
  <c r="M117" i="27"/>
  <c r="L117" i="27"/>
  <c r="K117" i="27"/>
  <c r="K116" i="27"/>
  <c r="U115" i="27"/>
  <c r="T115" i="27"/>
  <c r="S115" i="27"/>
  <c r="R115" i="27"/>
  <c r="Q115" i="27"/>
  <c r="P115" i="27"/>
  <c r="O115" i="27"/>
  <c r="N115" i="27"/>
  <c r="M115" i="27"/>
  <c r="L115" i="27"/>
  <c r="K115" i="27"/>
  <c r="S114" i="27"/>
  <c r="R114" i="27"/>
  <c r="Q114" i="27"/>
  <c r="P114" i="27"/>
  <c r="O114" i="27"/>
  <c r="N114" i="27"/>
  <c r="M114" i="27"/>
  <c r="L114" i="27"/>
  <c r="K114" i="27"/>
  <c r="M113" i="27"/>
  <c r="L113" i="27"/>
  <c r="K113" i="27"/>
  <c r="K112" i="27"/>
  <c r="M111" i="27"/>
  <c r="L111" i="27"/>
  <c r="K111" i="27"/>
  <c r="K110" i="27"/>
  <c r="K109" i="27"/>
  <c r="H109" i="27" s="1"/>
  <c r="K108" i="27"/>
  <c r="H108" i="27" s="1"/>
  <c r="K107" i="27"/>
  <c r="H107" i="27" s="1"/>
  <c r="K106" i="27"/>
  <c r="K105" i="27"/>
  <c r="H105" i="27" s="1"/>
  <c r="K104" i="27"/>
  <c r="K103" i="27"/>
  <c r="Q102" i="27"/>
  <c r="P102" i="27"/>
  <c r="O102" i="27"/>
  <c r="N102" i="27"/>
  <c r="M102" i="27"/>
  <c r="L102" i="27"/>
  <c r="K102" i="27"/>
  <c r="K101" i="27"/>
  <c r="U100" i="27"/>
  <c r="T100" i="27"/>
  <c r="S100" i="27"/>
  <c r="R100" i="27"/>
  <c r="Q100" i="27"/>
  <c r="P100" i="27"/>
  <c r="O100" i="27"/>
  <c r="N100" i="27"/>
  <c r="M100" i="27"/>
  <c r="L100" i="27"/>
  <c r="K100" i="27"/>
  <c r="S99" i="27"/>
  <c r="R99" i="27"/>
  <c r="Q99" i="27"/>
  <c r="P99" i="27"/>
  <c r="O99" i="27"/>
  <c r="N99" i="27"/>
  <c r="M99" i="27"/>
  <c r="L99" i="27"/>
  <c r="K99" i="27"/>
  <c r="M98" i="27"/>
  <c r="L98" i="27"/>
  <c r="K98" i="27"/>
  <c r="K97" i="27"/>
  <c r="M96" i="27"/>
  <c r="L96" i="27"/>
  <c r="K96" i="27"/>
  <c r="H96" i="27" s="1"/>
  <c r="K95" i="27"/>
  <c r="K94" i="27"/>
  <c r="K93" i="27"/>
  <c r="H93" i="27" s="1"/>
  <c r="K92" i="27"/>
  <c r="H92" i="27" s="1"/>
  <c r="K91" i="27"/>
  <c r="H91" i="27" s="1"/>
  <c r="K90" i="27"/>
  <c r="K89" i="27"/>
  <c r="K88" i="27"/>
  <c r="Q87" i="27"/>
  <c r="P87" i="27"/>
  <c r="O87" i="27"/>
  <c r="N87" i="27"/>
  <c r="M87" i="27"/>
  <c r="L87" i="27"/>
  <c r="K87" i="27"/>
  <c r="K86" i="27"/>
  <c r="U85" i="27"/>
  <c r="T85" i="27"/>
  <c r="S85" i="27"/>
  <c r="R85" i="27"/>
  <c r="Q85" i="27"/>
  <c r="P85" i="27"/>
  <c r="O85" i="27"/>
  <c r="N85" i="27"/>
  <c r="M85" i="27"/>
  <c r="L85" i="27"/>
  <c r="K85" i="27"/>
  <c r="S84" i="27"/>
  <c r="R84" i="27"/>
  <c r="Q84" i="27"/>
  <c r="P84" i="27"/>
  <c r="O84" i="27"/>
  <c r="N84" i="27"/>
  <c r="M84" i="27"/>
  <c r="L84" i="27"/>
  <c r="K84" i="27"/>
  <c r="M83" i="27"/>
  <c r="L83" i="27"/>
  <c r="K83" i="27"/>
  <c r="K82" i="27"/>
  <c r="M81" i="27"/>
  <c r="L81" i="27"/>
  <c r="K81" i="27"/>
  <c r="K80" i="27"/>
  <c r="H80" i="27" s="1"/>
  <c r="K79" i="27"/>
  <c r="H79" i="27" s="1"/>
  <c r="K78" i="27"/>
  <c r="K77" i="27"/>
  <c r="H77" i="27" s="1"/>
  <c r="K76" i="27"/>
  <c r="H76" i="27" s="1"/>
  <c r="K75" i="27"/>
  <c r="H75" i="27" s="1"/>
  <c r="K74" i="27"/>
  <c r="K73" i="27"/>
  <c r="Q72" i="27"/>
  <c r="P72" i="27"/>
  <c r="O72" i="27"/>
  <c r="N72" i="27"/>
  <c r="M72" i="27"/>
  <c r="L72" i="27"/>
  <c r="K72" i="27"/>
  <c r="K71" i="27"/>
  <c r="U70" i="27"/>
  <c r="T70" i="27"/>
  <c r="S70" i="27"/>
  <c r="R70" i="27"/>
  <c r="Q70" i="27"/>
  <c r="P70" i="27"/>
  <c r="O70" i="27"/>
  <c r="N70" i="27"/>
  <c r="M70" i="27"/>
  <c r="L70" i="27"/>
  <c r="K70" i="27"/>
  <c r="S69" i="27"/>
  <c r="R69" i="27"/>
  <c r="Q69" i="27"/>
  <c r="P69" i="27"/>
  <c r="O69" i="27"/>
  <c r="N69" i="27"/>
  <c r="M69" i="27"/>
  <c r="L69" i="27"/>
  <c r="K69" i="27"/>
  <c r="M68" i="27"/>
  <c r="L68" i="27"/>
  <c r="H68" i="27" s="1"/>
  <c r="K68" i="27"/>
  <c r="K67" i="27"/>
  <c r="M66" i="27"/>
  <c r="L66" i="27"/>
  <c r="K66" i="27"/>
  <c r="K65" i="27"/>
  <c r="H65" i="27" s="1"/>
  <c r="K64" i="27"/>
  <c r="H64" i="27" s="1"/>
  <c r="K63" i="27"/>
  <c r="H63" i="27" s="1"/>
  <c r="K62" i="27"/>
  <c r="K61" i="27"/>
  <c r="H61" i="27" s="1"/>
  <c r="K60" i="27"/>
  <c r="K59" i="27"/>
  <c r="K58" i="27"/>
  <c r="Q57" i="27"/>
  <c r="P57" i="27"/>
  <c r="O57" i="27"/>
  <c r="N57" i="27"/>
  <c r="M57" i="27"/>
  <c r="L57" i="27"/>
  <c r="K57" i="27"/>
  <c r="K56" i="27"/>
  <c r="U55" i="27"/>
  <c r="T55" i="27"/>
  <c r="S55" i="27"/>
  <c r="R55" i="27"/>
  <c r="Q55" i="27"/>
  <c r="P55" i="27"/>
  <c r="O55" i="27"/>
  <c r="N55" i="27"/>
  <c r="M55" i="27"/>
  <c r="L55" i="27"/>
  <c r="K55" i="27"/>
  <c r="S54" i="27"/>
  <c r="R54" i="27"/>
  <c r="Q54" i="27"/>
  <c r="P54" i="27"/>
  <c r="O54" i="27"/>
  <c r="N54" i="27"/>
  <c r="M54" i="27"/>
  <c r="L54" i="27"/>
  <c r="K54" i="27"/>
  <c r="M53" i="27"/>
  <c r="L53" i="27"/>
  <c r="K53" i="27"/>
  <c r="K52" i="27"/>
  <c r="M51" i="27"/>
  <c r="L51" i="27"/>
  <c r="K51" i="27"/>
  <c r="K50" i="27"/>
  <c r="K49" i="27"/>
  <c r="H49" i="27" s="1"/>
  <c r="K48" i="27"/>
  <c r="H48" i="27" s="1"/>
  <c r="K47" i="27"/>
  <c r="H47" i="27" s="1"/>
  <c r="K46" i="27"/>
  <c r="K45" i="27"/>
  <c r="H45" i="27" s="1"/>
  <c r="K44" i="27"/>
  <c r="K43" i="27"/>
  <c r="Q42" i="27"/>
  <c r="P42" i="27"/>
  <c r="O42" i="27"/>
  <c r="N42" i="27"/>
  <c r="M42" i="27"/>
  <c r="L42" i="27"/>
  <c r="K42" i="27"/>
  <c r="K41" i="27"/>
  <c r="U40" i="27"/>
  <c r="T40" i="27"/>
  <c r="S40" i="27"/>
  <c r="R40" i="27"/>
  <c r="Q40" i="27"/>
  <c r="P40" i="27"/>
  <c r="O40" i="27"/>
  <c r="N40" i="27"/>
  <c r="M40" i="27"/>
  <c r="L40" i="27"/>
  <c r="K40" i="27"/>
  <c r="S39" i="27"/>
  <c r="R39" i="27"/>
  <c r="Q39" i="27"/>
  <c r="P39" i="27"/>
  <c r="O39" i="27"/>
  <c r="N39" i="27"/>
  <c r="M39" i="27"/>
  <c r="L39" i="27"/>
  <c r="K39" i="27"/>
  <c r="M38" i="27"/>
  <c r="L38" i="27"/>
  <c r="K38" i="27"/>
  <c r="K37" i="27"/>
  <c r="M36" i="27"/>
  <c r="L36" i="27"/>
  <c r="K36" i="27"/>
  <c r="K35" i="27"/>
  <c r="H35" i="27" s="1"/>
  <c r="K34" i="27"/>
  <c r="K33" i="27"/>
  <c r="H33" i="27" s="1"/>
  <c r="K32" i="27"/>
  <c r="H32" i="27" s="1"/>
  <c r="K31" i="27"/>
  <c r="H31" i="27" s="1"/>
  <c r="K30" i="27"/>
  <c r="H30" i="27" s="1"/>
  <c r="K29" i="27"/>
  <c r="K28" i="27"/>
  <c r="Q27" i="27"/>
  <c r="P27" i="27"/>
  <c r="O27" i="27"/>
  <c r="N27" i="27"/>
  <c r="M27" i="27"/>
  <c r="L27" i="27"/>
  <c r="K27" i="27"/>
  <c r="K26" i="27"/>
  <c r="U25" i="27"/>
  <c r="T25" i="27"/>
  <c r="S25" i="27"/>
  <c r="R25" i="27"/>
  <c r="Q25" i="27"/>
  <c r="P25" i="27"/>
  <c r="O25" i="27"/>
  <c r="N25" i="27"/>
  <c r="M25" i="27"/>
  <c r="L25" i="27"/>
  <c r="K25" i="27"/>
  <c r="S24" i="27"/>
  <c r="R24" i="27"/>
  <c r="Q24" i="27"/>
  <c r="P24" i="27"/>
  <c r="O24" i="27"/>
  <c r="N24" i="27"/>
  <c r="M24" i="27"/>
  <c r="L24" i="27"/>
  <c r="K24" i="27"/>
  <c r="M23" i="27"/>
  <c r="L23" i="27"/>
  <c r="K23" i="27"/>
  <c r="K22" i="27"/>
  <c r="M21" i="27"/>
  <c r="L21" i="27"/>
  <c r="K21" i="27"/>
  <c r="K20" i="27"/>
  <c r="H20" i="27" s="1"/>
  <c r="K19" i="27"/>
  <c r="H19" i="27" s="1"/>
  <c r="K18" i="27"/>
  <c r="H18" i="27" s="1"/>
  <c r="K17" i="27"/>
  <c r="H17" i="27" s="1"/>
  <c r="K16" i="27"/>
  <c r="H16" i="27" s="1"/>
  <c r="K15" i="27"/>
  <c r="H15" i="27" s="1"/>
  <c r="K14" i="27"/>
  <c r="K13" i="27"/>
  <c r="Q12" i="27"/>
  <c r="P12" i="27"/>
  <c r="O12" i="27"/>
  <c r="N12" i="27"/>
  <c r="M12" i="27"/>
  <c r="L12" i="27"/>
  <c r="K12" i="27"/>
  <c r="K11" i="27"/>
  <c r="U10" i="27"/>
  <c r="T10" i="27"/>
  <c r="S10" i="27"/>
  <c r="R10" i="27"/>
  <c r="Q10" i="27"/>
  <c r="P10" i="27"/>
  <c r="O10" i="27"/>
  <c r="N10" i="27"/>
  <c r="M10" i="27"/>
  <c r="L10" i="27"/>
  <c r="K10" i="27"/>
  <c r="S9" i="27"/>
  <c r="R9" i="27"/>
  <c r="Q9" i="27"/>
  <c r="P9" i="27"/>
  <c r="O9" i="27"/>
  <c r="N9" i="27"/>
  <c r="M9" i="27"/>
  <c r="L9" i="27"/>
  <c r="K9" i="27"/>
  <c r="M8" i="27"/>
  <c r="L8" i="27"/>
  <c r="K8" i="27"/>
  <c r="K7" i="27"/>
  <c r="M6" i="27"/>
  <c r="L6" i="27"/>
  <c r="K6" i="27"/>
  <c r="K5" i="27"/>
  <c r="H5" i="27" s="1"/>
  <c r="K4" i="27"/>
  <c r="H4" i="27" s="1"/>
  <c r="K3" i="27"/>
  <c r="F19" i="27"/>
  <c r="F34" i="27" s="1"/>
  <c r="F20" i="27"/>
  <c r="F35" i="27" s="1"/>
  <c r="F21" i="27"/>
  <c r="F36" i="27" s="1"/>
  <c r="F22" i="27"/>
  <c r="F37" i="27" s="1"/>
  <c r="F23" i="27"/>
  <c r="F38" i="27" s="1"/>
  <c r="F24" i="27"/>
  <c r="F39" i="27" s="1"/>
  <c r="F54" i="27" s="1"/>
  <c r="F25" i="27"/>
  <c r="F40" i="27" s="1"/>
  <c r="F26" i="27"/>
  <c r="F41" i="27" s="1"/>
  <c r="F27" i="27"/>
  <c r="F42" i="27" s="1"/>
  <c r="F28" i="27"/>
  <c r="F29" i="27"/>
  <c r="F44" i="27" s="1"/>
  <c r="F30" i="27"/>
  <c r="F31" i="27"/>
  <c r="F46" i="27" s="1"/>
  <c r="F32" i="27"/>
  <c r="F47" i="27" s="1"/>
  <c r="F62" i="27" s="1"/>
  <c r="F33" i="27"/>
  <c r="F48" i="27" s="1"/>
  <c r="H34" i="27"/>
  <c r="H46" i="27"/>
  <c r="H50" i="27"/>
  <c r="H60" i="27"/>
  <c r="H62" i="27"/>
  <c r="H78" i="27"/>
  <c r="H90" i="27"/>
  <c r="H94" i="27"/>
  <c r="H95" i="27"/>
  <c r="H106" i="27"/>
  <c r="H110" i="27"/>
  <c r="H121" i="27"/>
  <c r="H122" i="27"/>
  <c r="H138" i="27"/>
  <c r="H139" i="27"/>
  <c r="H150" i="27"/>
  <c r="H153" i="27"/>
  <c r="H154" i="27"/>
  <c r="H165" i="27"/>
  <c r="H166" i="27"/>
  <c r="H167" i="27"/>
  <c r="H170" i="27"/>
  <c r="H182" i="27"/>
  <c r="H192" i="27"/>
  <c r="H198" i="27"/>
  <c r="H210" i="27"/>
  <c r="H213" i="27"/>
  <c r="H214" i="27"/>
  <c r="H226" i="27"/>
  <c r="H227" i="27"/>
  <c r="H230" i="27"/>
  <c r="H233" i="27"/>
  <c r="H242" i="27"/>
  <c r="H252" i="27"/>
  <c r="H257" i="27"/>
  <c r="H258" i="27"/>
  <c r="H270" i="27"/>
  <c r="H271" i="27"/>
  <c r="H273" i="27"/>
  <c r="H274" i="27"/>
  <c r="H285" i="27"/>
  <c r="H286" i="27"/>
  <c r="H289" i="27"/>
  <c r="H290" i="27"/>
  <c r="H291" i="27"/>
  <c r="H301" i="27"/>
  <c r="H302" i="27"/>
  <c r="H305" i="27"/>
  <c r="H308" i="27"/>
  <c r="H317" i="27"/>
  <c r="H318" i="27"/>
  <c r="H330" i="27"/>
  <c r="H332" i="27"/>
  <c r="H334" i="27"/>
  <c r="H346" i="27"/>
  <c r="H349" i="27"/>
  <c r="H350" i="27"/>
  <c r="H361" i="27"/>
  <c r="H362" i="27"/>
  <c r="H375" i="27"/>
  <c r="H378" i="27"/>
  <c r="H379" i="27"/>
  <c r="H390" i="27"/>
  <c r="H392" i="27"/>
  <c r="H393" i="27"/>
  <c r="H394" i="27"/>
  <c r="H405" i="27"/>
  <c r="H406" i="27"/>
  <c r="H409" i="27"/>
  <c r="H410" i="27"/>
  <c r="H421" i="27"/>
  <c r="H422" i="27"/>
  <c r="H425" i="27"/>
  <c r="H437" i="27"/>
  <c r="H438" i="27"/>
  <c r="H443" i="27"/>
  <c r="H450" i="27"/>
  <c r="H453" i="27"/>
  <c r="H6" i="27" l="1"/>
  <c r="H126" i="27"/>
  <c r="H171" i="27"/>
  <c r="H177" i="27"/>
  <c r="H186" i="27"/>
  <c r="H188" i="27"/>
  <c r="H295" i="27"/>
  <c r="H312" i="27"/>
  <c r="H368" i="27"/>
  <c r="H417" i="27"/>
  <c r="H432" i="27"/>
  <c r="H36" i="27"/>
  <c r="H38" i="27"/>
  <c r="H98" i="27"/>
  <c r="H156" i="27"/>
  <c r="H222" i="27"/>
  <c r="H235" i="27"/>
  <c r="H246" i="27"/>
  <c r="H248" i="27"/>
  <c r="H293" i="27"/>
  <c r="H306" i="27"/>
  <c r="H309" i="27"/>
  <c r="H327" i="27"/>
  <c r="H339" i="27"/>
  <c r="H355" i="27"/>
  <c r="H366" i="27"/>
  <c r="H372" i="27"/>
  <c r="H387" i="27"/>
  <c r="H411" i="27"/>
  <c r="H415" i="27"/>
  <c r="H426" i="27"/>
  <c r="H430" i="27"/>
  <c r="H444" i="27"/>
  <c r="H487" i="27"/>
  <c r="H489" i="27"/>
  <c r="H547" i="27"/>
  <c r="H549" i="27"/>
  <c r="H607" i="27"/>
  <c r="H609" i="27"/>
  <c r="H613" i="27"/>
  <c r="H655" i="27"/>
  <c r="H667" i="27"/>
  <c r="H669" i="27"/>
  <c r="H671" i="27"/>
  <c r="H673" i="27"/>
  <c r="H715" i="27"/>
  <c r="H727" i="27"/>
  <c r="H729" i="27"/>
  <c r="H731" i="27"/>
  <c r="H733" i="27"/>
  <c r="H775" i="27"/>
  <c r="H789" i="27"/>
  <c r="H791" i="27"/>
  <c r="H793" i="27"/>
  <c r="H835" i="27"/>
  <c r="H847" i="27"/>
  <c r="H849" i="27"/>
  <c r="H851" i="27"/>
  <c r="H853" i="27"/>
  <c r="H895" i="27"/>
  <c r="H911" i="27"/>
  <c r="H923" i="27"/>
  <c r="H925" i="27"/>
  <c r="H927" i="27"/>
  <c r="H929" i="27"/>
  <c r="H971" i="27"/>
  <c r="H983" i="27"/>
  <c r="H985" i="27"/>
  <c r="H987" i="27"/>
  <c r="H989" i="27"/>
  <c r="H1031" i="27"/>
  <c r="H1043" i="27"/>
  <c r="H1045" i="27"/>
  <c r="H1047" i="27"/>
  <c r="H1049" i="27"/>
  <c r="H1091" i="27"/>
  <c r="H1103" i="27"/>
  <c r="H1105" i="27"/>
  <c r="H1107" i="27"/>
  <c r="H1109" i="27"/>
  <c r="H1151" i="27"/>
  <c r="H1163" i="27"/>
  <c r="H1165" i="27"/>
  <c r="H1167" i="27"/>
  <c r="H1169" i="27"/>
  <c r="H1211" i="27"/>
  <c r="H1223" i="27"/>
  <c r="H1225" i="27"/>
  <c r="H1227" i="27"/>
  <c r="H1229" i="27"/>
  <c r="H1271" i="27"/>
  <c r="H1283" i="27"/>
  <c r="H1285" i="27"/>
  <c r="H1287" i="27"/>
  <c r="H1289" i="27"/>
  <c r="H1331" i="27"/>
  <c r="H1343" i="27"/>
  <c r="H1345" i="27"/>
  <c r="H1347" i="27"/>
  <c r="H1349" i="27"/>
  <c r="H173" i="27"/>
  <c r="H10" i="27"/>
  <c r="H12" i="27"/>
  <c r="H23" i="27"/>
  <c r="H24" i="27"/>
  <c r="H39" i="27"/>
  <c r="H40" i="27"/>
  <c r="H51" i="27"/>
  <c r="H53" i="27"/>
  <c r="H57" i="27"/>
  <c r="H81" i="27"/>
  <c r="H83" i="27"/>
  <c r="H84" i="27"/>
  <c r="H111" i="27"/>
  <c r="H113" i="27"/>
  <c r="H114" i="27"/>
  <c r="H115" i="27"/>
  <c r="H147" i="27"/>
  <c r="H159" i="27"/>
  <c r="H8" i="27"/>
  <c r="H490" i="27"/>
  <c r="H504" i="27"/>
  <c r="H506" i="27"/>
  <c r="H508" i="27"/>
  <c r="H550" i="27"/>
  <c r="H564" i="27"/>
  <c r="H566" i="27"/>
  <c r="H568" i="27"/>
  <c r="H610" i="27"/>
  <c r="H562" i="27"/>
  <c r="H502" i="27"/>
  <c r="H787" i="27"/>
  <c r="H54" i="27"/>
  <c r="H69" i="27"/>
  <c r="H87" i="27"/>
  <c r="H162" i="27"/>
  <c r="H189" i="27"/>
  <c r="H205" i="27"/>
  <c r="H218" i="27"/>
  <c r="H21" i="27"/>
  <c r="H460" i="27"/>
  <c r="H472" i="27"/>
  <c r="H474" i="27"/>
  <c r="H476" i="27"/>
  <c r="H478" i="27"/>
  <c r="H520" i="27"/>
  <c r="H532" i="27"/>
  <c r="H534" i="27"/>
  <c r="H536" i="27"/>
  <c r="H538" i="27"/>
  <c r="H580" i="27"/>
  <c r="H592" i="27"/>
  <c r="H594" i="27"/>
  <c r="H596" i="27"/>
  <c r="H598" i="27"/>
  <c r="H640" i="27"/>
  <c r="H654" i="27"/>
  <c r="H656" i="27"/>
  <c r="H658" i="27"/>
  <c r="H700" i="27"/>
  <c r="H716" i="27"/>
  <c r="H718" i="27"/>
  <c r="H760" i="27"/>
  <c r="H776" i="27"/>
  <c r="H778" i="27"/>
  <c r="H820" i="27"/>
  <c r="H836" i="27"/>
  <c r="H838" i="27"/>
  <c r="H880" i="27"/>
  <c r="H896" i="27"/>
  <c r="H898" i="27"/>
  <c r="H908" i="27"/>
  <c r="H910" i="27"/>
  <c r="H912" i="27"/>
  <c r="H914" i="27"/>
  <c r="H956" i="27"/>
  <c r="H970" i="27"/>
  <c r="H972" i="27"/>
  <c r="H974" i="27"/>
  <c r="H1016" i="27"/>
  <c r="H1030" i="27"/>
  <c r="H1032" i="27"/>
  <c r="H1034" i="27"/>
  <c r="H1076" i="27"/>
  <c r="H1092" i="27"/>
  <c r="H1094" i="27"/>
  <c r="H1136" i="27"/>
  <c r="H1152" i="27"/>
  <c r="H1154" i="27"/>
  <c r="H1196" i="27"/>
  <c r="H1212" i="27"/>
  <c r="H1214" i="27"/>
  <c r="H1256" i="27"/>
  <c r="H1272" i="27"/>
  <c r="H1274" i="27"/>
  <c r="H1316" i="27"/>
  <c r="H1332" i="27"/>
  <c r="H1334" i="27"/>
  <c r="H220" i="27"/>
  <c r="H231" i="27"/>
  <c r="H237" i="27"/>
  <c r="H263" i="27"/>
  <c r="H267" i="27"/>
  <c r="H297" i="27"/>
  <c r="H321" i="27"/>
  <c r="H325" i="27"/>
  <c r="H351" i="27"/>
  <c r="H357" i="27"/>
  <c r="H369" i="27"/>
  <c r="H457" i="27"/>
  <c r="H459" i="27"/>
  <c r="H461" i="27"/>
  <c r="H463" i="27"/>
  <c r="H505" i="27"/>
  <c r="H517" i="27"/>
  <c r="H519" i="27"/>
  <c r="H521" i="27"/>
  <c r="H523" i="27"/>
  <c r="H565" i="27"/>
  <c r="H577" i="27"/>
  <c r="H579" i="27"/>
  <c r="H581" i="27"/>
  <c r="H583" i="27"/>
  <c r="H625" i="27"/>
  <c r="H637" i="27"/>
  <c r="H639" i="27"/>
  <c r="H641" i="27"/>
  <c r="H643" i="27"/>
  <c r="H685" i="27"/>
  <c r="H697" i="27"/>
  <c r="H699" i="27"/>
  <c r="H701" i="27"/>
  <c r="H703" i="27"/>
  <c r="H745" i="27"/>
  <c r="H757" i="27"/>
  <c r="H759" i="27"/>
  <c r="H761" i="27"/>
  <c r="H763" i="27"/>
  <c r="H805" i="27"/>
  <c r="H817" i="27"/>
  <c r="H819" i="27"/>
  <c r="H821" i="27"/>
  <c r="H823" i="27"/>
  <c r="H865" i="27"/>
  <c r="H877" i="27"/>
  <c r="H879" i="27"/>
  <c r="H881" i="27"/>
  <c r="H883" i="27"/>
  <c r="H941" i="27"/>
  <c r="H953" i="27"/>
  <c r="H955" i="27"/>
  <c r="H957" i="27"/>
  <c r="H959" i="27"/>
  <c r="H1001" i="27"/>
  <c r="H1013" i="27"/>
  <c r="H1015" i="27"/>
  <c r="H1017" i="27"/>
  <c r="H1019" i="27"/>
  <c r="H1061" i="27"/>
  <c r="H1073" i="27"/>
  <c r="H1075" i="27"/>
  <c r="H1077" i="27"/>
  <c r="H1079" i="27"/>
  <c r="H1121" i="27"/>
  <c r="H1133" i="27"/>
  <c r="H1135" i="27"/>
  <c r="H1137" i="27"/>
  <c r="H1139" i="27"/>
  <c r="H1181" i="27"/>
  <c r="H1193" i="27"/>
  <c r="H1195" i="27"/>
  <c r="H1197" i="27"/>
  <c r="H1199" i="27"/>
  <c r="H1241" i="27"/>
  <c r="H1253" i="27"/>
  <c r="H1255" i="27"/>
  <c r="H1257" i="27"/>
  <c r="H1259" i="27"/>
  <c r="H1301" i="27"/>
  <c r="H1313" i="27"/>
  <c r="H1315" i="27"/>
  <c r="H1317" i="27"/>
  <c r="H1319" i="27"/>
  <c r="H622" i="27"/>
  <c r="H624" i="27"/>
  <c r="H626" i="27"/>
  <c r="H628" i="27"/>
  <c r="H670" i="27"/>
  <c r="H682" i="27"/>
  <c r="H684" i="27"/>
  <c r="H686" i="27"/>
  <c r="H688" i="27"/>
  <c r="H730" i="27"/>
  <c r="H742" i="27"/>
  <c r="H744" i="27"/>
  <c r="H746" i="27"/>
  <c r="H748" i="27"/>
  <c r="H790" i="27"/>
  <c r="H802" i="27"/>
  <c r="H804" i="27"/>
  <c r="H806" i="27"/>
  <c r="H808" i="27"/>
  <c r="H850" i="27"/>
  <c r="H862" i="27"/>
  <c r="H864" i="27"/>
  <c r="H866" i="27"/>
  <c r="H868" i="27"/>
  <c r="H926" i="27"/>
  <c r="H938" i="27"/>
  <c r="H940" i="27"/>
  <c r="H942" i="27"/>
  <c r="H944" i="27"/>
  <c r="H986" i="27"/>
  <c r="H998" i="27"/>
  <c r="H1000" i="27"/>
  <c r="H1002" i="27"/>
  <c r="H1004" i="27"/>
  <c r="H1046" i="27"/>
  <c r="H1058" i="27"/>
  <c r="H1060" i="27"/>
  <c r="H1062" i="27"/>
  <c r="H1064" i="27"/>
  <c r="H1106" i="27"/>
  <c r="H1118" i="27"/>
  <c r="H1120" i="27"/>
  <c r="H1122" i="27"/>
  <c r="H1124" i="27"/>
  <c r="H1166" i="27"/>
  <c r="H1178" i="27"/>
  <c r="H1180" i="27"/>
  <c r="H1182" i="27"/>
  <c r="H1184" i="27"/>
  <c r="H1226" i="27"/>
  <c r="H1238" i="27"/>
  <c r="H1240" i="27"/>
  <c r="H1242" i="27"/>
  <c r="H1244" i="27"/>
  <c r="H1286" i="27"/>
  <c r="H1298" i="27"/>
  <c r="H1300" i="27"/>
  <c r="H1302" i="27"/>
  <c r="H1304" i="27"/>
  <c r="H1346" i="27"/>
  <c r="H475" i="27"/>
  <c r="H491" i="27"/>
  <c r="H493" i="27"/>
  <c r="H535" i="27"/>
  <c r="H551" i="27"/>
  <c r="H553" i="27"/>
  <c r="H595" i="27"/>
  <c r="H611" i="27"/>
  <c r="H27" i="27"/>
  <c r="H25" i="27"/>
  <c r="G41" i="27"/>
  <c r="H41" i="27" s="1"/>
  <c r="G7" i="27"/>
  <c r="G37" i="27"/>
  <c r="H37" i="27" s="1"/>
  <c r="G11" i="27"/>
  <c r="E11" i="27" s="1"/>
  <c r="G28" i="27"/>
  <c r="H28" i="27" s="1"/>
  <c r="G26" i="27"/>
  <c r="H26" i="27" s="1"/>
  <c r="G13" i="27"/>
  <c r="H13" i="27" s="1"/>
  <c r="G22" i="27"/>
  <c r="H22" i="27" s="1"/>
  <c r="G1330" i="27"/>
  <c r="E1330" i="27" s="1"/>
  <c r="G912" i="27"/>
  <c r="E912" i="27" s="1"/>
  <c r="G1333" i="27"/>
  <c r="G916" i="27"/>
  <c r="E916" i="27" s="1"/>
  <c r="G911" i="27"/>
  <c r="E911" i="27" s="1"/>
  <c r="G1352" i="27"/>
  <c r="E1352" i="27" s="1"/>
  <c r="G1348" i="27"/>
  <c r="G1344" i="27"/>
  <c r="G1340" i="27"/>
  <c r="E1340" i="27" s="1"/>
  <c r="G1336" i="27"/>
  <c r="E1336" i="27" s="1"/>
  <c r="G1327" i="27"/>
  <c r="E1327" i="27" s="1"/>
  <c r="G1323" i="27"/>
  <c r="E1323" i="27" s="1"/>
  <c r="G1319" i="27"/>
  <c r="E1319" i="27" s="1"/>
  <c r="G1315" i="27"/>
  <c r="E1315" i="27" s="1"/>
  <c r="G1311" i="27"/>
  <c r="E1311" i="27" s="1"/>
  <c r="G1307" i="27"/>
  <c r="E1307" i="27" s="1"/>
  <c r="G1303" i="27"/>
  <c r="G1299" i="27"/>
  <c r="G1295" i="27"/>
  <c r="E1295" i="27" s="1"/>
  <c r="G1291" i="27"/>
  <c r="E1291" i="27" s="1"/>
  <c r="G1287" i="27"/>
  <c r="E1287" i="27" s="1"/>
  <c r="G1283" i="27"/>
  <c r="E1283" i="27" s="1"/>
  <c r="G1279" i="27"/>
  <c r="E1279" i="27" s="1"/>
  <c r="G1275" i="27"/>
  <c r="G1271" i="27"/>
  <c r="E1271" i="27" s="1"/>
  <c r="G1267" i="27"/>
  <c r="E1267" i="27" s="1"/>
  <c r="G1263" i="27"/>
  <c r="E1263" i="27" s="1"/>
  <c r="G1259" i="27"/>
  <c r="E1259" i="27" s="1"/>
  <c r="G1255" i="27"/>
  <c r="E1255" i="27" s="1"/>
  <c r="G1251" i="27"/>
  <c r="E1251" i="27" s="1"/>
  <c r="G1247" i="27"/>
  <c r="E1247" i="27" s="1"/>
  <c r="G1243" i="27"/>
  <c r="G1239" i="27"/>
  <c r="G1235" i="27"/>
  <c r="E1235" i="27" s="1"/>
  <c r="G1231" i="27"/>
  <c r="E1231" i="27" s="1"/>
  <c r="G1227" i="27"/>
  <c r="E1227" i="27" s="1"/>
  <c r="G1223" i="27"/>
  <c r="E1223" i="27" s="1"/>
  <c r="G1219" i="27"/>
  <c r="E1219" i="27" s="1"/>
  <c r="G1215" i="27"/>
  <c r="G1211" i="27"/>
  <c r="E1211" i="27" s="1"/>
  <c r="G1207" i="27"/>
  <c r="E1207" i="27" s="1"/>
  <c r="G1203" i="27"/>
  <c r="E1203" i="27" s="1"/>
  <c r="G1199" i="27"/>
  <c r="E1199" i="27" s="1"/>
  <c r="G1195" i="27"/>
  <c r="E1195" i="27" s="1"/>
  <c r="G1191" i="27"/>
  <c r="E1191" i="27" s="1"/>
  <c r="G1187" i="27"/>
  <c r="E1187" i="27" s="1"/>
  <c r="G1183" i="27"/>
  <c r="G1179" i="27"/>
  <c r="G1175" i="27"/>
  <c r="E1175" i="27" s="1"/>
  <c r="G1171" i="27"/>
  <c r="E1171" i="27" s="1"/>
  <c r="G1167" i="27"/>
  <c r="E1167" i="27" s="1"/>
  <c r="G1163" i="27"/>
  <c r="E1163" i="27" s="1"/>
  <c r="G1159" i="27"/>
  <c r="E1159" i="27" s="1"/>
  <c r="G1155" i="27"/>
  <c r="G1151" i="27"/>
  <c r="E1151" i="27" s="1"/>
  <c r="G1147" i="27"/>
  <c r="E1147" i="27" s="1"/>
  <c r="G1143" i="27"/>
  <c r="E1143" i="27" s="1"/>
  <c r="G1139" i="27"/>
  <c r="E1139" i="27" s="1"/>
  <c r="G1135" i="27"/>
  <c r="E1135" i="27" s="1"/>
  <c r="G1131" i="27"/>
  <c r="E1131" i="27" s="1"/>
  <c r="G1127" i="27"/>
  <c r="E1127" i="27" s="1"/>
  <c r="G1123" i="27"/>
  <c r="G1119" i="27"/>
  <c r="G1115" i="27"/>
  <c r="E1115" i="27" s="1"/>
  <c r="G1111" i="27"/>
  <c r="E1111" i="27" s="1"/>
  <c r="G1107" i="27"/>
  <c r="E1107" i="27" s="1"/>
  <c r="G1103" i="27"/>
  <c r="E1103" i="27" s="1"/>
  <c r="G1099" i="27"/>
  <c r="E1099" i="27" s="1"/>
  <c r="G1095" i="27"/>
  <c r="G1091" i="27"/>
  <c r="E1091" i="27" s="1"/>
  <c r="G1087" i="27"/>
  <c r="E1087" i="27" s="1"/>
  <c r="G1083" i="27"/>
  <c r="E1083" i="27" s="1"/>
  <c r="G1079" i="27"/>
  <c r="E1079" i="27" s="1"/>
  <c r="G1075" i="27"/>
  <c r="E1075" i="27" s="1"/>
  <c r="G1071" i="27"/>
  <c r="E1071" i="27" s="1"/>
  <c r="G1067" i="27"/>
  <c r="E1067" i="27" s="1"/>
  <c r="G1063" i="27"/>
  <c r="G1059" i="27"/>
  <c r="G1055" i="27"/>
  <c r="E1055" i="27" s="1"/>
  <c r="G1051" i="27"/>
  <c r="E1051" i="27" s="1"/>
  <c r="G1047" i="27"/>
  <c r="E1047" i="27" s="1"/>
  <c r="G1043" i="27"/>
  <c r="E1043" i="27" s="1"/>
  <c r="G1039" i="27"/>
  <c r="E1039" i="27" s="1"/>
  <c r="G1035" i="27"/>
  <c r="G1031" i="27"/>
  <c r="E1031" i="27" s="1"/>
  <c r="G1027" i="27"/>
  <c r="E1027" i="27" s="1"/>
  <c r="G1023" i="27"/>
  <c r="E1023" i="27" s="1"/>
  <c r="G1019" i="27"/>
  <c r="E1019" i="27" s="1"/>
  <c r="G1015" i="27"/>
  <c r="E1015" i="27" s="1"/>
  <c r="G1011" i="27"/>
  <c r="E1011" i="27" s="1"/>
  <c r="G1355" i="27"/>
  <c r="E1355" i="27" s="1"/>
  <c r="G1350" i="27"/>
  <c r="G1341" i="27"/>
  <c r="E1341" i="27" s="1"/>
  <c r="G1331" i="27"/>
  <c r="E1331" i="27" s="1"/>
  <c r="G1321" i="27"/>
  <c r="E1321" i="27" s="1"/>
  <c r="G1316" i="27"/>
  <c r="E1316" i="27" s="1"/>
  <c r="G1297" i="27"/>
  <c r="E1297" i="27" s="1"/>
  <c r="G1282" i="27"/>
  <c r="E1282" i="27" s="1"/>
  <c r="G1253" i="27"/>
  <c r="E1253" i="27" s="1"/>
  <c r="G1234" i="27"/>
  <c r="E1234" i="27" s="1"/>
  <c r="G1224" i="27"/>
  <c r="G1209" i="27"/>
  <c r="G1190" i="27"/>
  <c r="E1190" i="27" s="1"/>
  <c r="G1185" i="27"/>
  <c r="G1176" i="27"/>
  <c r="E1176" i="27" s="1"/>
  <c r="G1166" i="27"/>
  <c r="E1166" i="27" s="1"/>
  <c r="G1161" i="27"/>
  <c r="E1161" i="27" s="1"/>
  <c r="G1146" i="27"/>
  <c r="E1146" i="27" s="1"/>
  <c r="G1132" i="27"/>
  <c r="E1132" i="27" s="1"/>
  <c r="G1122" i="27"/>
  <c r="E1122" i="27" s="1"/>
  <c r="G1113" i="27"/>
  <c r="E1113" i="27" s="1"/>
  <c r="G1108" i="27"/>
  <c r="G1098" i="27"/>
  <c r="E1098" i="27" s="1"/>
  <c r="G1093" i="27"/>
  <c r="G1088" i="27"/>
  <c r="E1088" i="27" s="1"/>
  <c r="G1078" i="27"/>
  <c r="G1069" i="27"/>
  <c r="E1069" i="27" s="1"/>
  <c r="G1064" i="27"/>
  <c r="E1064" i="27" s="1"/>
  <c r="G1050" i="27"/>
  <c r="G1045" i="27"/>
  <c r="E1045" i="27" s="1"/>
  <c r="G1040" i="27"/>
  <c r="E1040" i="27" s="1"/>
  <c r="G1030" i="27"/>
  <c r="E1030" i="27" s="1"/>
  <c r="G1025" i="27"/>
  <c r="E1025" i="27" s="1"/>
  <c r="G1020" i="27"/>
  <c r="G1002" i="27"/>
  <c r="E1002" i="27" s="1"/>
  <c r="G998" i="27"/>
  <c r="E998" i="27" s="1"/>
  <c r="G994" i="27"/>
  <c r="E994" i="27" s="1"/>
  <c r="G990" i="27"/>
  <c r="H990" i="27" s="1"/>
  <c r="G981" i="27"/>
  <c r="E981" i="27" s="1"/>
  <c r="G977" i="27"/>
  <c r="E977" i="27" s="1"/>
  <c r="G968" i="27"/>
  <c r="E968" i="27" s="1"/>
  <c r="G964" i="27"/>
  <c r="E964" i="27" s="1"/>
  <c r="G943" i="27"/>
  <c r="G939" i="27"/>
  <c r="H939" i="27" s="1"/>
  <c r="G935" i="27"/>
  <c r="E935" i="27" s="1"/>
  <c r="G931" i="27"/>
  <c r="E931" i="27" s="1"/>
  <c r="G922" i="27"/>
  <c r="E922" i="27" s="1"/>
  <c r="G918" i="27"/>
  <c r="E918" i="27" s="1"/>
  <c r="G1349" i="27"/>
  <c r="E1349" i="27" s="1"/>
  <c r="G1329" i="27"/>
  <c r="G1310" i="27"/>
  <c r="E1310" i="27" s="1"/>
  <c r="G1296" i="27"/>
  <c r="E1296" i="27" s="1"/>
  <c r="G1281" i="27"/>
  <c r="E1281" i="27" s="1"/>
  <c r="G1242" i="27"/>
  <c r="E1242" i="27" s="1"/>
  <c r="G1228" i="27"/>
  <c r="G1213" i="27"/>
  <c r="G1189" i="27"/>
  <c r="E1189" i="27" s="1"/>
  <c r="G1165" i="27"/>
  <c r="E1165" i="27" s="1"/>
  <c r="G1145" i="27"/>
  <c r="E1145" i="27" s="1"/>
  <c r="G1121" i="27"/>
  <c r="E1121" i="27" s="1"/>
  <c r="G1112" i="27"/>
  <c r="E1112" i="27" s="1"/>
  <c r="G1092" i="27"/>
  <c r="E1092" i="27" s="1"/>
  <c r="G1077" i="27"/>
  <c r="E1077" i="27" s="1"/>
  <c r="G1049" i="27"/>
  <c r="E1049" i="27" s="1"/>
  <c r="G1024" i="27"/>
  <c r="E1024" i="27" s="1"/>
  <c r="G1014" i="27"/>
  <c r="G1001" i="27"/>
  <c r="E1001" i="27" s="1"/>
  <c r="G993" i="27"/>
  <c r="E993" i="27" s="1"/>
  <c r="G980" i="27"/>
  <c r="E980" i="27" s="1"/>
  <c r="G967" i="27"/>
  <c r="E967" i="27" s="1"/>
  <c r="G942" i="27"/>
  <c r="E942" i="27" s="1"/>
  <c r="G934" i="27"/>
  <c r="E934" i="27" s="1"/>
  <c r="G921" i="27"/>
  <c r="E921" i="27" s="1"/>
  <c r="G1345" i="27"/>
  <c r="E1345" i="27" s="1"/>
  <c r="G1325" i="27"/>
  <c r="E1325" i="27" s="1"/>
  <c r="G1320" i="27"/>
  <c r="G1306" i="27"/>
  <c r="E1306" i="27" s="1"/>
  <c r="G1301" i="27"/>
  <c r="E1301" i="27" s="1"/>
  <c r="G1292" i="27"/>
  <c r="E1292" i="27" s="1"/>
  <c r="G1277" i="27"/>
  <c r="E1277" i="27" s="1"/>
  <c r="G1272" i="27"/>
  <c r="E1272" i="27" s="1"/>
  <c r="G1262" i="27"/>
  <c r="E1262" i="27" s="1"/>
  <c r="G1257" i="27"/>
  <c r="E1257" i="27" s="1"/>
  <c r="G1248" i="27"/>
  <c r="E1248" i="27" s="1"/>
  <c r="G1238" i="27"/>
  <c r="E1238" i="27" s="1"/>
  <c r="G1229" i="27"/>
  <c r="E1229" i="27" s="1"/>
  <c r="G1214" i="27"/>
  <c r="E1214" i="27" s="1"/>
  <c r="G1204" i="27"/>
  <c r="E1204" i="27" s="1"/>
  <c r="G1194" i="27"/>
  <c r="G1180" i="27"/>
  <c r="E1180" i="27" s="1"/>
  <c r="G1156" i="27"/>
  <c r="E1156" i="27" s="1"/>
  <c r="G1141" i="27"/>
  <c r="E1141" i="27" s="1"/>
  <c r="G1136" i="27"/>
  <c r="E1136" i="27" s="1"/>
  <c r="G1117" i="27"/>
  <c r="E1117" i="27" s="1"/>
  <c r="G1102" i="27"/>
  <c r="E1102" i="27" s="1"/>
  <c r="G1073" i="27"/>
  <c r="E1073" i="27" s="1"/>
  <c r="G1054" i="27"/>
  <c r="E1054" i="27" s="1"/>
  <c r="G1044" i="27"/>
  <c r="H1044" i="27" s="1"/>
  <c r="G1029" i="27"/>
  <c r="H1029" i="27" s="1"/>
  <c r="G1010" i="27"/>
  <c r="E1010" i="27" s="1"/>
  <c r="G1006" i="27"/>
  <c r="E1006" i="27" s="1"/>
  <c r="G985" i="27"/>
  <c r="E985" i="27" s="1"/>
  <c r="G972" i="27"/>
  <c r="E972" i="27" s="1"/>
  <c r="G959" i="27"/>
  <c r="E959" i="27" s="1"/>
  <c r="G955" i="27"/>
  <c r="E955" i="27" s="1"/>
  <c r="G951" i="27"/>
  <c r="E951" i="27" s="1"/>
  <c r="G947" i="27"/>
  <c r="E947" i="27" s="1"/>
  <c r="G926" i="27"/>
  <c r="E926" i="27" s="1"/>
  <c r="G906" i="27"/>
  <c r="E906" i="27" s="1"/>
  <c r="G1354" i="27"/>
  <c r="E1354" i="27" s="1"/>
  <c r="G1335" i="27"/>
  <c r="G1305" i="27"/>
  <c r="G1286" i="27"/>
  <c r="E1286" i="27" s="1"/>
  <c r="G1266" i="27"/>
  <c r="E1266" i="27" s="1"/>
  <c r="G1252" i="27"/>
  <c r="E1252" i="27" s="1"/>
  <c r="G1233" i="27"/>
  <c r="E1233" i="27" s="1"/>
  <c r="G1218" i="27"/>
  <c r="E1218" i="27" s="1"/>
  <c r="G1208" i="27"/>
  <c r="E1208" i="27" s="1"/>
  <c r="G1198" i="27"/>
  <c r="G1184" i="27"/>
  <c r="E1184" i="27" s="1"/>
  <c r="G1170" i="27"/>
  <c r="G1160" i="27"/>
  <c r="E1160" i="27" s="1"/>
  <c r="G1150" i="27"/>
  <c r="E1150" i="27" s="1"/>
  <c r="G1140" i="27"/>
  <c r="G1126" i="27"/>
  <c r="E1126" i="27" s="1"/>
  <c r="G1097" i="27"/>
  <c r="E1097" i="27" s="1"/>
  <c r="G1082" i="27"/>
  <c r="E1082" i="27" s="1"/>
  <c r="G1068" i="27"/>
  <c r="E1068" i="27" s="1"/>
  <c r="G1058" i="27"/>
  <c r="E1058" i="27" s="1"/>
  <c r="G1034" i="27"/>
  <c r="E1034" i="27" s="1"/>
  <c r="G1005" i="27"/>
  <c r="G997" i="27"/>
  <c r="E997" i="27" s="1"/>
  <c r="G984" i="27"/>
  <c r="G976" i="27"/>
  <c r="E976" i="27" s="1"/>
  <c r="G963" i="27"/>
  <c r="E963" i="27" s="1"/>
  <c r="G938" i="27"/>
  <c r="E938" i="27" s="1"/>
  <c r="G930" i="27"/>
  <c r="G917" i="27"/>
  <c r="E917" i="27" s="1"/>
  <c r="G1339" i="27"/>
  <c r="E1339" i="27" s="1"/>
  <c r="G1324" i="27"/>
  <c r="E1324" i="27" s="1"/>
  <c r="G1314" i="27"/>
  <c r="G1300" i="27"/>
  <c r="E1300" i="27" s="1"/>
  <c r="G1276" i="27"/>
  <c r="E1276" i="27" s="1"/>
  <c r="G1261" i="27"/>
  <c r="E1261" i="27" s="1"/>
  <c r="G1256" i="27"/>
  <c r="E1256" i="27" s="1"/>
  <c r="G1237" i="27"/>
  <c r="E1237" i="27" s="1"/>
  <c r="G1222" i="27"/>
  <c r="E1222" i="27" s="1"/>
  <c r="G1193" i="27"/>
  <c r="E1193" i="27" s="1"/>
  <c r="G1174" i="27"/>
  <c r="E1174" i="27" s="1"/>
  <c r="G1164" i="27"/>
  <c r="G1149" i="27"/>
  <c r="G1130" i="27"/>
  <c r="E1130" i="27" s="1"/>
  <c r="G1125" i="27"/>
  <c r="G1116" i="27"/>
  <c r="E1116" i="27" s="1"/>
  <c r="G1106" i="27"/>
  <c r="E1106" i="27" s="1"/>
  <c r="G1101" i="27"/>
  <c r="E1101" i="27" s="1"/>
  <c r="G1086" i="27"/>
  <c r="E1086" i="27" s="1"/>
  <c r="G1072" i="27"/>
  <c r="E1072" i="27" s="1"/>
  <c r="G1062" i="27"/>
  <c r="E1062" i="27" s="1"/>
  <c r="G1053" i="27"/>
  <c r="E1053" i="27" s="1"/>
  <c r="G1048" i="27"/>
  <c r="G1038" i="27"/>
  <c r="E1038" i="27" s="1"/>
  <c r="G1033" i="27"/>
  <c r="G1028" i="27"/>
  <c r="E1028" i="27" s="1"/>
  <c r="G1018" i="27"/>
  <c r="H1018" i="27" s="1"/>
  <c r="G1009" i="27"/>
  <c r="E1009" i="27" s="1"/>
  <c r="G988" i="27"/>
  <c r="G971" i="27"/>
  <c r="E971" i="27" s="1"/>
  <c r="G958" i="27"/>
  <c r="G954" i="27"/>
  <c r="H954" i="27" s="1"/>
  <c r="G950" i="27"/>
  <c r="E950" i="27" s="1"/>
  <c r="G946" i="27"/>
  <c r="E946" i="27" s="1"/>
  <c r="G925" i="27"/>
  <c r="E925" i="27" s="1"/>
  <c r="G915" i="27"/>
  <c r="H915" i="27" s="1"/>
  <c r="G909" i="27"/>
  <c r="G1353" i="27"/>
  <c r="E1353" i="27" s="1"/>
  <c r="G1343" i="27"/>
  <c r="E1343" i="27" s="1"/>
  <c r="G1334" i="27"/>
  <c r="E1334" i="27" s="1"/>
  <c r="G1328" i="27"/>
  <c r="E1328" i="27" s="1"/>
  <c r="G1318" i="27"/>
  <c r="G1309" i="27"/>
  <c r="E1309" i="27" s="1"/>
  <c r="G1304" i="27"/>
  <c r="E1304" i="27" s="1"/>
  <c r="G1290" i="27"/>
  <c r="G1285" i="27"/>
  <c r="E1285" i="27" s="1"/>
  <c r="G1280" i="27"/>
  <c r="E1280" i="27" s="1"/>
  <c r="G1270" i="27"/>
  <c r="E1270" i="27" s="1"/>
  <c r="G1265" i="27"/>
  <c r="E1265" i="27" s="1"/>
  <c r="G1260" i="27"/>
  <c r="G1246" i="27"/>
  <c r="E1246" i="27" s="1"/>
  <c r="G1241" i="27"/>
  <c r="E1241" i="27" s="1"/>
  <c r="G1232" i="27"/>
  <c r="E1232" i="27" s="1"/>
  <c r="G1217" i="27"/>
  <c r="E1217" i="27" s="1"/>
  <c r="G1212" i="27"/>
  <c r="E1212" i="27" s="1"/>
  <c r="G1202" i="27"/>
  <c r="E1202" i="27" s="1"/>
  <c r="G1197" i="27"/>
  <c r="E1197" i="27" s="1"/>
  <c r="G1188" i="27"/>
  <c r="E1188" i="27" s="1"/>
  <c r="G1178" i="27"/>
  <c r="E1178" i="27" s="1"/>
  <c r="G1169" i="27"/>
  <c r="E1169" i="27" s="1"/>
  <c r="G1154" i="27"/>
  <c r="E1154" i="27" s="1"/>
  <c r="G1144" i="27"/>
  <c r="E1144" i="27" s="1"/>
  <c r="G1134" i="27"/>
  <c r="G1120" i="27"/>
  <c r="E1120" i="27" s="1"/>
  <c r="G1096" i="27"/>
  <c r="E1096" i="27" s="1"/>
  <c r="G1081" i="27"/>
  <c r="E1081" i="27" s="1"/>
  <c r="G1076" i="27"/>
  <c r="E1076" i="27" s="1"/>
  <c r="G1057" i="27"/>
  <c r="E1057" i="27" s="1"/>
  <c r="G1042" i="27"/>
  <c r="E1042" i="27" s="1"/>
  <c r="G1013" i="27"/>
  <c r="E1013" i="27" s="1"/>
  <c r="G1004" i="27"/>
  <c r="E1004" i="27" s="1"/>
  <c r="G1000" i="27"/>
  <c r="E1000" i="27" s="1"/>
  <c r="G996" i="27"/>
  <c r="E996" i="27" s="1"/>
  <c r="G992" i="27"/>
  <c r="E992" i="27" s="1"/>
  <c r="G983" i="27"/>
  <c r="E983" i="27" s="1"/>
  <c r="G1342" i="27"/>
  <c r="E1342" i="27" s="1"/>
  <c r="G1332" i="27"/>
  <c r="E1332" i="27" s="1"/>
  <c r="G1322" i="27"/>
  <c r="E1322" i="27" s="1"/>
  <c r="G1317" i="27"/>
  <c r="E1317" i="27" s="1"/>
  <c r="G1308" i="27"/>
  <c r="E1308" i="27" s="1"/>
  <c r="G1298" i="27"/>
  <c r="E1298" i="27" s="1"/>
  <c r="G1289" i="27"/>
  <c r="E1289" i="27" s="1"/>
  <c r="G1274" i="27"/>
  <c r="E1274" i="27" s="1"/>
  <c r="G1264" i="27"/>
  <c r="E1264" i="27" s="1"/>
  <c r="G1254" i="27"/>
  <c r="G1240" i="27"/>
  <c r="E1240" i="27" s="1"/>
  <c r="G1216" i="27"/>
  <c r="E1216" i="27" s="1"/>
  <c r="G1201" i="27"/>
  <c r="E1201" i="27" s="1"/>
  <c r="G1196" i="27"/>
  <c r="E1196" i="27" s="1"/>
  <c r="G1177" i="27"/>
  <c r="E1177" i="27" s="1"/>
  <c r="G1162" i="27"/>
  <c r="E1162" i="27" s="1"/>
  <c r="G1133" i="27"/>
  <c r="E1133" i="27" s="1"/>
  <c r="G1114" i="27"/>
  <c r="E1114" i="27" s="1"/>
  <c r="G1104" i="27"/>
  <c r="G1089" i="27"/>
  <c r="G1070" i="27"/>
  <c r="E1070" i="27" s="1"/>
  <c r="G1065" i="27"/>
  <c r="G1056" i="27"/>
  <c r="E1056" i="27" s="1"/>
  <c r="G1046" i="27"/>
  <c r="E1046" i="27" s="1"/>
  <c r="G1041" i="27"/>
  <c r="E1041" i="27" s="1"/>
  <c r="G1026" i="27"/>
  <c r="E1026" i="27" s="1"/>
  <c r="G1012" i="27"/>
  <c r="E1012" i="27" s="1"/>
  <c r="G1003" i="27"/>
  <c r="G999" i="27"/>
  <c r="G995" i="27"/>
  <c r="E995" i="27" s="1"/>
  <c r="G991" i="27"/>
  <c r="E991" i="27" s="1"/>
  <c r="G982" i="27"/>
  <c r="E982" i="27" s="1"/>
  <c r="G978" i="27"/>
  <c r="E978" i="27" s="1"/>
  <c r="G974" i="27"/>
  <c r="E974" i="27" s="1"/>
  <c r="G969" i="27"/>
  <c r="G965" i="27"/>
  <c r="E965" i="27" s="1"/>
  <c r="G961" i="27"/>
  <c r="E961" i="27" s="1"/>
  <c r="G944" i="27"/>
  <c r="E944" i="27" s="1"/>
  <c r="G940" i="27"/>
  <c r="E940" i="27" s="1"/>
  <c r="G936" i="27"/>
  <c r="E936" i="27" s="1"/>
  <c r="G932" i="27"/>
  <c r="E932" i="27" s="1"/>
  <c r="G923" i="27"/>
  <c r="E923" i="27" s="1"/>
  <c r="G919" i="27"/>
  <c r="E919" i="27" s="1"/>
  <c r="G913" i="27"/>
  <c r="G1351" i="27"/>
  <c r="E1351" i="27" s="1"/>
  <c r="G1346" i="27"/>
  <c r="E1346" i="27" s="1"/>
  <c r="G1337" i="27"/>
  <c r="E1337" i="27" s="1"/>
  <c r="G1326" i="27"/>
  <c r="E1326" i="27" s="1"/>
  <c r="G1312" i="27"/>
  <c r="E1312" i="27" s="1"/>
  <c r="G1302" i="27"/>
  <c r="E1302" i="27" s="1"/>
  <c r="G1293" i="27"/>
  <c r="E1293" i="27" s="1"/>
  <c r="G1288" i="27"/>
  <c r="G1278" i="27"/>
  <c r="E1278" i="27" s="1"/>
  <c r="G1273" i="27"/>
  <c r="G1268" i="27"/>
  <c r="E1268" i="27" s="1"/>
  <c r="G1258" i="27"/>
  <c r="G1249" i="27"/>
  <c r="E1249" i="27" s="1"/>
  <c r="G1244" i="27"/>
  <c r="E1244" i="27" s="1"/>
  <c r="G1230" i="27"/>
  <c r="G1225" i="27"/>
  <c r="E1225" i="27" s="1"/>
  <c r="G1220" i="27"/>
  <c r="E1220" i="27" s="1"/>
  <c r="G1210" i="27"/>
  <c r="E1210" i="27" s="1"/>
  <c r="G1205" i="27"/>
  <c r="E1205" i="27" s="1"/>
  <c r="G1200" i="27"/>
  <c r="G1186" i="27"/>
  <c r="E1186" i="27" s="1"/>
  <c r="G1181" i="27"/>
  <c r="E1181" i="27" s="1"/>
  <c r="G1172" i="27"/>
  <c r="E1172" i="27" s="1"/>
  <c r="G1157" i="27"/>
  <c r="E1157" i="27" s="1"/>
  <c r="G1152" i="27"/>
  <c r="E1152" i="27" s="1"/>
  <c r="G1142" i="27"/>
  <c r="E1142" i="27" s="1"/>
  <c r="G1137" i="27"/>
  <c r="E1137" i="27" s="1"/>
  <c r="G1128" i="27"/>
  <c r="E1128" i="27" s="1"/>
  <c r="G1118" i="27"/>
  <c r="E1118" i="27" s="1"/>
  <c r="G1109" i="27"/>
  <c r="E1109" i="27" s="1"/>
  <c r="G1094" i="27"/>
  <c r="E1094" i="27" s="1"/>
  <c r="G1084" i="27"/>
  <c r="E1084" i="27" s="1"/>
  <c r="G1074" i="27"/>
  <c r="G1060" i="27"/>
  <c r="E1060" i="27" s="1"/>
  <c r="G1036" i="27"/>
  <c r="E1036" i="27" s="1"/>
  <c r="G1021" i="27"/>
  <c r="E1021" i="27" s="1"/>
  <c r="G1016" i="27"/>
  <c r="E1016" i="27" s="1"/>
  <c r="G1007" i="27"/>
  <c r="E1007" i="27" s="1"/>
  <c r="G986" i="27"/>
  <c r="E986" i="27" s="1"/>
  <c r="G973" i="27"/>
  <c r="G1221" i="27"/>
  <c r="E1221" i="27" s="1"/>
  <c r="G1100" i="27"/>
  <c r="E1100" i="27" s="1"/>
  <c r="G989" i="27"/>
  <c r="E989" i="27" s="1"/>
  <c r="G933" i="27"/>
  <c r="E933" i="27" s="1"/>
  <c r="G910" i="27"/>
  <c r="E910" i="27" s="1"/>
  <c r="G1192" i="27"/>
  <c r="E1192" i="27" s="1"/>
  <c r="G1158" i="27"/>
  <c r="E1158" i="27" s="1"/>
  <c r="G1124" i="27"/>
  <c r="E1124" i="27" s="1"/>
  <c r="G1066" i="27"/>
  <c r="E1066" i="27" s="1"/>
  <c r="G1022" i="27"/>
  <c r="E1022" i="27" s="1"/>
  <c r="G957" i="27"/>
  <c r="E957" i="27" s="1"/>
  <c r="G945" i="27"/>
  <c r="G1226" i="27"/>
  <c r="E1226" i="27" s="1"/>
  <c r="G1105" i="27"/>
  <c r="E1105" i="27" s="1"/>
  <c r="G970" i="27"/>
  <c r="E970" i="27" s="1"/>
  <c r="G1052" i="27"/>
  <c r="E1052" i="27" s="1"/>
  <c r="G953" i="27"/>
  <c r="E953" i="27" s="1"/>
  <c r="G1032" i="27"/>
  <c r="E1032" i="27" s="1"/>
  <c r="G1338" i="27"/>
  <c r="E1338" i="27" s="1"/>
  <c r="G1245" i="27"/>
  <c r="G1236" i="27"/>
  <c r="E1236" i="27" s="1"/>
  <c r="G1182" i="27"/>
  <c r="E1182" i="27" s="1"/>
  <c r="G1148" i="27"/>
  <c r="E1148" i="27" s="1"/>
  <c r="G1090" i="27"/>
  <c r="E1090" i="27" s="1"/>
  <c r="G987" i="27"/>
  <c r="E987" i="27" s="1"/>
  <c r="G979" i="27"/>
  <c r="E979" i="27" s="1"/>
  <c r="G924" i="27"/>
  <c r="G908" i="27"/>
  <c r="E908" i="27" s="1"/>
  <c r="G1269" i="27"/>
  <c r="G1173" i="27"/>
  <c r="E1173" i="27" s="1"/>
  <c r="G1138" i="27"/>
  <c r="G1037" i="27"/>
  <c r="E1037" i="27" s="1"/>
  <c r="G956" i="27"/>
  <c r="E956" i="27" s="1"/>
  <c r="G937" i="27"/>
  <c r="E937" i="27" s="1"/>
  <c r="G1294" i="27"/>
  <c r="E1294" i="27" s="1"/>
  <c r="G1110" i="27"/>
  <c r="G1008" i="27"/>
  <c r="E1008" i="27" s="1"/>
  <c r="G975" i="27"/>
  <c r="G941" i="27"/>
  <c r="E941" i="27" s="1"/>
  <c r="G1347" i="27"/>
  <c r="E1347" i="27" s="1"/>
  <c r="G1168" i="27"/>
  <c r="G966" i="27"/>
  <c r="E966" i="27" s="1"/>
  <c r="G920" i="27"/>
  <c r="E920" i="27" s="1"/>
  <c r="G952" i="27"/>
  <c r="E952" i="27" s="1"/>
  <c r="G1313" i="27"/>
  <c r="E1313" i="27" s="1"/>
  <c r="G1129" i="27"/>
  <c r="E1129" i="27" s="1"/>
  <c r="G1080" i="27"/>
  <c r="G962" i="27"/>
  <c r="E962" i="27" s="1"/>
  <c r="G949" i="27"/>
  <c r="E949" i="27" s="1"/>
  <c r="G929" i="27"/>
  <c r="E929" i="27" s="1"/>
  <c r="G914" i="27"/>
  <c r="E914" i="27" s="1"/>
  <c r="G907" i="27"/>
  <c r="E907" i="27" s="1"/>
  <c r="G1250" i="27"/>
  <c r="E1250" i="27" s="1"/>
  <c r="G1206" i="27"/>
  <c r="E1206" i="27" s="1"/>
  <c r="G1153" i="27"/>
  <c r="G1061" i="27"/>
  <c r="E1061" i="27" s="1"/>
  <c r="G1017" i="27"/>
  <c r="E1017" i="27" s="1"/>
  <c r="G928" i="27"/>
  <c r="H928" i="27" s="1"/>
  <c r="G1284" i="27"/>
  <c r="G960" i="27"/>
  <c r="H960" i="27" s="1"/>
  <c r="G948" i="27"/>
  <c r="E948" i="27" s="1"/>
  <c r="H905" i="27"/>
  <c r="E905" i="27" s="1"/>
  <c r="G1085" i="27"/>
  <c r="E1085" i="27" s="1"/>
  <c r="G927" i="27"/>
  <c r="G900" i="27"/>
  <c r="E900" i="27" s="1"/>
  <c r="G842" i="27"/>
  <c r="E842" i="27" s="1"/>
  <c r="G826" i="27"/>
  <c r="E826" i="27" s="1"/>
  <c r="G813" i="27"/>
  <c r="E813" i="27" s="1"/>
  <c r="G809" i="27"/>
  <c r="G801" i="27"/>
  <c r="E801" i="27" s="1"/>
  <c r="G760" i="27"/>
  <c r="E760" i="27" s="1"/>
  <c r="G727" i="27"/>
  <c r="E727" i="27" s="1"/>
  <c r="G719" i="27"/>
  <c r="G711" i="27"/>
  <c r="E711" i="27" s="1"/>
  <c r="G698" i="27"/>
  <c r="G899" i="27"/>
  <c r="G895" i="27"/>
  <c r="E895" i="27" s="1"/>
  <c r="G891" i="27"/>
  <c r="E891" i="27" s="1"/>
  <c r="G887" i="27"/>
  <c r="E887" i="27" s="1"/>
  <c r="G883" i="27"/>
  <c r="E883" i="27" s="1"/>
  <c r="G878" i="27"/>
  <c r="G874" i="27"/>
  <c r="E874" i="27" s="1"/>
  <c r="G870" i="27"/>
  <c r="E870" i="27" s="1"/>
  <c r="G866" i="27"/>
  <c r="E866" i="27" s="1"/>
  <c r="G862" i="27"/>
  <c r="E862" i="27" s="1"/>
  <c r="G858" i="27"/>
  <c r="E858" i="27" s="1"/>
  <c r="G821" i="27"/>
  <c r="E821" i="27" s="1"/>
  <c r="G792" i="27"/>
  <c r="G788" i="27"/>
  <c r="G784" i="27"/>
  <c r="E784" i="27" s="1"/>
  <c r="G780" i="27"/>
  <c r="E780" i="27" s="1"/>
  <c r="G776" i="27"/>
  <c r="E776" i="27" s="1"/>
  <c r="G772" i="27"/>
  <c r="E772" i="27" s="1"/>
  <c r="G768" i="27"/>
  <c r="E768" i="27" s="1"/>
  <c r="G764" i="27"/>
  <c r="G755" i="27"/>
  <c r="E755" i="27" s="1"/>
  <c r="G751" i="27"/>
  <c r="E751" i="27" s="1"/>
  <c r="G747" i="27"/>
  <c r="G743" i="27"/>
  <c r="G739" i="27"/>
  <c r="E739" i="27" s="1"/>
  <c r="G735" i="27"/>
  <c r="E735" i="27" s="1"/>
  <c r="G702" i="27"/>
  <c r="G673" i="27"/>
  <c r="E673" i="27" s="1"/>
  <c r="G669" i="27"/>
  <c r="E669" i="27" s="1"/>
  <c r="G665" i="27"/>
  <c r="E665" i="27" s="1"/>
  <c r="G661" i="27"/>
  <c r="E661" i="27" s="1"/>
  <c r="G657" i="27"/>
  <c r="G653" i="27"/>
  <c r="G649" i="27"/>
  <c r="E649" i="27" s="1"/>
  <c r="G645" i="27"/>
  <c r="E645" i="27" s="1"/>
  <c r="G636" i="27"/>
  <c r="E636" i="27" s="1"/>
  <c r="G632" i="27"/>
  <c r="E632" i="27" s="1"/>
  <c r="G628" i="27"/>
  <c r="E628" i="27" s="1"/>
  <c r="G624" i="27"/>
  <c r="E624" i="27" s="1"/>
  <c r="G620" i="27"/>
  <c r="E620" i="27" s="1"/>
  <c r="G616" i="27"/>
  <c r="E616" i="27" s="1"/>
  <c r="G579" i="27"/>
  <c r="E579" i="27" s="1"/>
  <c r="G554" i="27"/>
  <c r="G550" i="27"/>
  <c r="E550" i="27" s="1"/>
  <c r="G546" i="27"/>
  <c r="E546" i="27" s="1"/>
  <c r="G542" i="27"/>
  <c r="E542" i="27" s="1"/>
  <c r="G538" i="27"/>
  <c r="E538" i="27" s="1"/>
  <c r="G534" i="27"/>
  <c r="E534" i="27" s="1"/>
  <c r="G530" i="27"/>
  <c r="E530" i="27" s="1"/>
  <c r="G526" i="27"/>
  <c r="E526" i="27" s="1"/>
  <c r="G517" i="27"/>
  <c r="E517" i="27" s="1"/>
  <c r="G513" i="27"/>
  <c r="E513" i="27" s="1"/>
  <c r="G509" i="27"/>
  <c r="H509" i="27" s="1"/>
  <c r="G505" i="27"/>
  <c r="E505" i="27" s="1"/>
  <c r="G501" i="27"/>
  <c r="E501" i="27" s="1"/>
  <c r="G497" i="27"/>
  <c r="E497" i="27" s="1"/>
  <c r="G459" i="27"/>
  <c r="E459" i="27" s="1"/>
  <c r="H454" i="27"/>
  <c r="E454" i="27" s="1"/>
  <c r="G840" i="27"/>
  <c r="E840" i="27" s="1"/>
  <c r="G903" i="27"/>
  <c r="E903" i="27" s="1"/>
  <c r="G882" i="27"/>
  <c r="G853" i="27"/>
  <c r="E853" i="27" s="1"/>
  <c r="G849" i="27"/>
  <c r="E849" i="27" s="1"/>
  <c r="G845" i="27"/>
  <c r="E845" i="27" s="1"/>
  <c r="G841" i="27"/>
  <c r="E841" i="27" s="1"/>
  <c r="G837" i="27"/>
  <c r="G833" i="27"/>
  <c r="G829" i="27"/>
  <c r="E829" i="27" s="1"/>
  <c r="G825" i="27"/>
  <c r="E825" i="27" s="1"/>
  <c r="G816" i="27"/>
  <c r="E816" i="27" s="1"/>
  <c r="G812" i="27"/>
  <c r="E812" i="27" s="1"/>
  <c r="G808" i="27"/>
  <c r="E808" i="27" s="1"/>
  <c r="G804" i="27"/>
  <c r="E804" i="27" s="1"/>
  <c r="G800" i="27"/>
  <c r="E800" i="27" s="1"/>
  <c r="G796" i="27"/>
  <c r="E796" i="27" s="1"/>
  <c r="G759" i="27"/>
  <c r="E759" i="27" s="1"/>
  <c r="G734" i="27"/>
  <c r="G730" i="27"/>
  <c r="E730" i="27" s="1"/>
  <c r="G726" i="27"/>
  <c r="E726" i="27" s="1"/>
  <c r="G722" i="27"/>
  <c r="E722" i="27" s="1"/>
  <c r="G718" i="27"/>
  <c r="E718" i="27" s="1"/>
  <c r="G714" i="27"/>
  <c r="E714" i="27" s="1"/>
  <c r="G710" i="27"/>
  <c r="E710" i="27" s="1"/>
  <c r="G706" i="27"/>
  <c r="E706" i="27" s="1"/>
  <c r="G697" i="27"/>
  <c r="E697" i="27" s="1"/>
  <c r="G693" i="27"/>
  <c r="E693" i="27" s="1"/>
  <c r="G689" i="27"/>
  <c r="G685" i="27"/>
  <c r="E685" i="27" s="1"/>
  <c r="G681" i="27"/>
  <c r="E681" i="27" s="1"/>
  <c r="G677" i="27"/>
  <c r="E677" i="27" s="1"/>
  <c r="G640" i="27"/>
  <c r="E640" i="27" s="1"/>
  <c r="G611" i="27"/>
  <c r="E611" i="27" s="1"/>
  <c r="G607" i="27"/>
  <c r="E607" i="27" s="1"/>
  <c r="G603" i="27"/>
  <c r="E603" i="27" s="1"/>
  <c r="G599" i="27"/>
  <c r="G595" i="27"/>
  <c r="E595" i="27" s="1"/>
  <c r="G591" i="27"/>
  <c r="E591" i="27" s="1"/>
  <c r="G587" i="27"/>
  <c r="E587" i="27" s="1"/>
  <c r="G583" i="27"/>
  <c r="E583" i="27" s="1"/>
  <c r="G578" i="27"/>
  <c r="G574" i="27"/>
  <c r="E574" i="27" s="1"/>
  <c r="G570" i="27"/>
  <c r="E570" i="27" s="1"/>
  <c r="G566" i="27"/>
  <c r="E566" i="27" s="1"/>
  <c r="G562" i="27"/>
  <c r="E562" i="27" s="1"/>
  <c r="G558" i="27"/>
  <c r="E558" i="27" s="1"/>
  <c r="G521" i="27"/>
  <c r="E521" i="27" s="1"/>
  <c r="G492" i="27"/>
  <c r="G488" i="27"/>
  <c r="G484" i="27"/>
  <c r="E484" i="27" s="1"/>
  <c r="G480" i="27"/>
  <c r="E480" i="27" s="1"/>
  <c r="G476" i="27"/>
  <c r="E476" i="27" s="1"/>
  <c r="G472" i="27"/>
  <c r="E472" i="27" s="1"/>
  <c r="G468" i="27"/>
  <c r="E468" i="27" s="1"/>
  <c r="G463" i="27"/>
  <c r="E463" i="27" s="1"/>
  <c r="G458" i="27"/>
  <c r="G902" i="27"/>
  <c r="E902" i="27" s="1"/>
  <c r="G852" i="27"/>
  <c r="G832" i="27"/>
  <c r="E832" i="27" s="1"/>
  <c r="G824" i="27"/>
  <c r="G815" i="27"/>
  <c r="E815" i="27" s="1"/>
  <c r="G795" i="27"/>
  <c r="E795" i="27" s="1"/>
  <c r="G762" i="27"/>
  <c r="G729" i="27"/>
  <c r="E729" i="27" s="1"/>
  <c r="G717" i="27"/>
  <c r="G705" i="27"/>
  <c r="E705" i="27" s="1"/>
  <c r="G688" i="27"/>
  <c r="E688" i="27" s="1"/>
  <c r="G676" i="27"/>
  <c r="E676" i="27" s="1"/>
  <c r="G898" i="27"/>
  <c r="E898" i="27" s="1"/>
  <c r="G894" i="27"/>
  <c r="E894" i="27" s="1"/>
  <c r="G890" i="27"/>
  <c r="E890" i="27" s="1"/>
  <c r="G886" i="27"/>
  <c r="E886" i="27" s="1"/>
  <c r="G877" i="27"/>
  <c r="E877" i="27" s="1"/>
  <c r="G873" i="27"/>
  <c r="E873" i="27" s="1"/>
  <c r="G869" i="27"/>
  <c r="G865" i="27"/>
  <c r="E865" i="27" s="1"/>
  <c r="G861" i="27"/>
  <c r="E861" i="27" s="1"/>
  <c r="G857" i="27"/>
  <c r="E857" i="27" s="1"/>
  <c r="G820" i="27"/>
  <c r="E820" i="27" s="1"/>
  <c r="G791" i="27"/>
  <c r="E791" i="27" s="1"/>
  <c r="G787" i="27"/>
  <c r="E787" i="27" s="1"/>
  <c r="G783" i="27"/>
  <c r="E783" i="27" s="1"/>
  <c r="G779" i="27"/>
  <c r="G775" i="27"/>
  <c r="E775" i="27" s="1"/>
  <c r="G771" i="27"/>
  <c r="E771" i="27" s="1"/>
  <c r="G767" i="27"/>
  <c r="E767" i="27" s="1"/>
  <c r="G763" i="27"/>
  <c r="E763" i="27" s="1"/>
  <c r="G758" i="27"/>
  <c r="G754" i="27"/>
  <c r="E754" i="27" s="1"/>
  <c r="G750" i="27"/>
  <c r="E750" i="27" s="1"/>
  <c r="G746" i="27"/>
  <c r="E746" i="27" s="1"/>
  <c r="G742" i="27"/>
  <c r="E742" i="27" s="1"/>
  <c r="G738" i="27"/>
  <c r="E738" i="27" s="1"/>
  <c r="G701" i="27"/>
  <c r="E701" i="27" s="1"/>
  <c r="G672" i="27"/>
  <c r="G668" i="27"/>
  <c r="G664" i="27"/>
  <c r="E664" i="27" s="1"/>
  <c r="G660" i="27"/>
  <c r="E660" i="27" s="1"/>
  <c r="G656" i="27"/>
  <c r="E656" i="27" s="1"/>
  <c r="G652" i="27"/>
  <c r="E652" i="27" s="1"/>
  <c r="G648" i="27"/>
  <c r="E648" i="27" s="1"/>
  <c r="G644" i="27"/>
  <c r="G635" i="27"/>
  <c r="E635" i="27" s="1"/>
  <c r="G631" i="27"/>
  <c r="E631" i="27" s="1"/>
  <c r="G627" i="27"/>
  <c r="G623" i="27"/>
  <c r="G619" i="27"/>
  <c r="E619" i="27" s="1"/>
  <c r="G615" i="27"/>
  <c r="E615" i="27" s="1"/>
  <c r="G582" i="27"/>
  <c r="G553" i="27"/>
  <c r="E553" i="27" s="1"/>
  <c r="G549" i="27"/>
  <c r="E549" i="27" s="1"/>
  <c r="G545" i="27"/>
  <c r="E545" i="27" s="1"/>
  <c r="G541" i="27"/>
  <c r="E541" i="27" s="1"/>
  <c r="G537" i="27"/>
  <c r="G533" i="27"/>
  <c r="G529" i="27"/>
  <c r="E529" i="27" s="1"/>
  <c r="G525" i="27"/>
  <c r="E525" i="27" s="1"/>
  <c r="G516" i="27"/>
  <c r="E516" i="27" s="1"/>
  <c r="G512" i="27"/>
  <c r="E512" i="27" s="1"/>
  <c r="G508" i="27"/>
  <c r="E508" i="27" s="1"/>
  <c r="G504" i="27"/>
  <c r="E504" i="27" s="1"/>
  <c r="G500" i="27"/>
  <c r="E500" i="27" s="1"/>
  <c r="G496" i="27"/>
  <c r="E496" i="27" s="1"/>
  <c r="G462" i="27"/>
  <c r="G881" i="27"/>
  <c r="E881" i="27" s="1"/>
  <c r="G848" i="27"/>
  <c r="G844" i="27"/>
  <c r="E844" i="27" s="1"/>
  <c r="G828" i="27"/>
  <c r="E828" i="27" s="1"/>
  <c r="G811" i="27"/>
  <c r="E811" i="27" s="1"/>
  <c r="G803" i="27"/>
  <c r="G799" i="27"/>
  <c r="E799" i="27" s="1"/>
  <c r="G733" i="27"/>
  <c r="E733" i="27" s="1"/>
  <c r="G721" i="27"/>
  <c r="E721" i="27" s="1"/>
  <c r="G709" i="27"/>
  <c r="E709" i="27" s="1"/>
  <c r="G692" i="27"/>
  <c r="E692" i="27" s="1"/>
  <c r="G684" i="27"/>
  <c r="E684" i="27" s="1"/>
  <c r="G639" i="27"/>
  <c r="E639" i="27" s="1"/>
  <c r="G836" i="27"/>
  <c r="E836" i="27" s="1"/>
  <c r="G807" i="27"/>
  <c r="G725" i="27"/>
  <c r="E725" i="27" s="1"/>
  <c r="G713" i="27"/>
  <c r="G696" i="27"/>
  <c r="E696" i="27" s="1"/>
  <c r="G680" i="27"/>
  <c r="E680" i="27" s="1"/>
  <c r="G897" i="27"/>
  <c r="G893" i="27"/>
  <c r="G889" i="27"/>
  <c r="E889" i="27" s="1"/>
  <c r="G885" i="27"/>
  <c r="E885" i="27" s="1"/>
  <c r="G876" i="27"/>
  <c r="E876" i="27" s="1"/>
  <c r="G872" i="27"/>
  <c r="E872" i="27" s="1"/>
  <c r="G868" i="27"/>
  <c r="E868" i="27" s="1"/>
  <c r="G864" i="27"/>
  <c r="E864" i="27" s="1"/>
  <c r="G860" i="27"/>
  <c r="E860" i="27" s="1"/>
  <c r="G856" i="27"/>
  <c r="E856" i="27" s="1"/>
  <c r="G819" i="27"/>
  <c r="E819" i="27" s="1"/>
  <c r="G794" i="27"/>
  <c r="G790" i="27"/>
  <c r="E790" i="27" s="1"/>
  <c r="G786" i="27"/>
  <c r="E786" i="27" s="1"/>
  <c r="G782" i="27"/>
  <c r="E782" i="27" s="1"/>
  <c r="G778" i="27"/>
  <c r="E778" i="27" s="1"/>
  <c r="G774" i="27"/>
  <c r="E774" i="27" s="1"/>
  <c r="G770" i="27"/>
  <c r="E770" i="27" s="1"/>
  <c r="G766" i="27"/>
  <c r="E766" i="27" s="1"/>
  <c r="G757" i="27"/>
  <c r="E757" i="27" s="1"/>
  <c r="G753" i="27"/>
  <c r="E753" i="27" s="1"/>
  <c r="G749" i="27"/>
  <c r="G745" i="27"/>
  <c r="E745" i="27" s="1"/>
  <c r="G741" i="27"/>
  <c r="E741" i="27" s="1"/>
  <c r="G737" i="27"/>
  <c r="E737" i="27" s="1"/>
  <c r="G700" i="27"/>
  <c r="E700" i="27" s="1"/>
  <c r="G671" i="27"/>
  <c r="E671" i="27" s="1"/>
  <c r="G667" i="27"/>
  <c r="E667" i="27" s="1"/>
  <c r="G663" i="27"/>
  <c r="E663" i="27" s="1"/>
  <c r="G659" i="27"/>
  <c r="G655" i="27"/>
  <c r="E655" i="27" s="1"/>
  <c r="G651" i="27"/>
  <c r="E651" i="27" s="1"/>
  <c r="G647" i="27"/>
  <c r="E647" i="27" s="1"/>
  <c r="G643" i="27"/>
  <c r="E643" i="27" s="1"/>
  <c r="G638" i="27"/>
  <c r="G634" i="27"/>
  <c r="E634" i="27" s="1"/>
  <c r="G630" i="27"/>
  <c r="E630" i="27" s="1"/>
  <c r="G626" i="27"/>
  <c r="E626" i="27" s="1"/>
  <c r="G622" i="27"/>
  <c r="E622" i="27" s="1"/>
  <c r="G618" i="27"/>
  <c r="E618" i="27" s="1"/>
  <c r="G581" i="27"/>
  <c r="E581" i="27" s="1"/>
  <c r="G552" i="27"/>
  <c r="G548" i="27"/>
  <c r="G544" i="27"/>
  <c r="E544" i="27" s="1"/>
  <c r="G540" i="27"/>
  <c r="E540" i="27" s="1"/>
  <c r="G536" i="27"/>
  <c r="E536" i="27" s="1"/>
  <c r="G532" i="27"/>
  <c r="E532" i="27" s="1"/>
  <c r="G528" i="27"/>
  <c r="E528" i="27" s="1"/>
  <c r="G524" i="27"/>
  <c r="H524" i="27" s="1"/>
  <c r="G515" i="27"/>
  <c r="E515" i="27" s="1"/>
  <c r="G511" i="27"/>
  <c r="E511" i="27" s="1"/>
  <c r="G507" i="27"/>
  <c r="G503" i="27"/>
  <c r="G499" i="27"/>
  <c r="E499" i="27" s="1"/>
  <c r="G495" i="27"/>
  <c r="E495" i="27" s="1"/>
  <c r="G461" i="27"/>
  <c r="E461" i="27" s="1"/>
  <c r="G896" i="27"/>
  <c r="E896" i="27" s="1"/>
  <c r="G892" i="27"/>
  <c r="E892" i="27" s="1"/>
  <c r="G888" i="27"/>
  <c r="E888" i="27" s="1"/>
  <c r="G884" i="27"/>
  <c r="G875" i="27"/>
  <c r="E875" i="27" s="1"/>
  <c r="G871" i="27"/>
  <c r="E871" i="27" s="1"/>
  <c r="G867" i="27"/>
  <c r="G863" i="27"/>
  <c r="G859" i="27"/>
  <c r="E859" i="27" s="1"/>
  <c r="G855" i="27"/>
  <c r="E855" i="27" s="1"/>
  <c r="G822" i="27"/>
  <c r="G793" i="27"/>
  <c r="E793" i="27" s="1"/>
  <c r="G789" i="27"/>
  <c r="E789" i="27" s="1"/>
  <c r="G785" i="27"/>
  <c r="E785" i="27" s="1"/>
  <c r="G781" i="27"/>
  <c r="E781" i="27" s="1"/>
  <c r="G777" i="27"/>
  <c r="G773" i="27"/>
  <c r="G769" i="27"/>
  <c r="E769" i="27" s="1"/>
  <c r="G765" i="27"/>
  <c r="E765" i="27" s="1"/>
  <c r="G756" i="27"/>
  <c r="E756" i="27" s="1"/>
  <c r="G752" i="27"/>
  <c r="E752" i="27" s="1"/>
  <c r="G748" i="27"/>
  <c r="E748" i="27" s="1"/>
  <c r="G744" i="27"/>
  <c r="E744" i="27" s="1"/>
  <c r="G740" i="27"/>
  <c r="E740" i="27" s="1"/>
  <c r="G736" i="27"/>
  <c r="E736" i="27" s="1"/>
  <c r="G699" i="27"/>
  <c r="E699" i="27" s="1"/>
  <c r="G674" i="27"/>
  <c r="G670" i="27"/>
  <c r="E670" i="27" s="1"/>
  <c r="G666" i="27"/>
  <c r="E666" i="27" s="1"/>
  <c r="G662" i="27"/>
  <c r="E662" i="27" s="1"/>
  <c r="G658" i="27"/>
  <c r="E658" i="27" s="1"/>
  <c r="G654" i="27"/>
  <c r="E654" i="27" s="1"/>
  <c r="G650" i="27"/>
  <c r="E650" i="27" s="1"/>
  <c r="G646" i="27"/>
  <c r="E646" i="27" s="1"/>
  <c r="G637" i="27"/>
  <c r="E637" i="27" s="1"/>
  <c r="G633" i="27"/>
  <c r="E633" i="27" s="1"/>
  <c r="G629" i="27"/>
  <c r="G625" i="27"/>
  <c r="E625" i="27" s="1"/>
  <c r="G621" i="27"/>
  <c r="E621" i="27" s="1"/>
  <c r="G617" i="27"/>
  <c r="E617" i="27" s="1"/>
  <c r="G580" i="27"/>
  <c r="E580" i="27" s="1"/>
  <c r="G551" i="27"/>
  <c r="E551" i="27" s="1"/>
  <c r="G547" i="27"/>
  <c r="E547" i="27" s="1"/>
  <c r="G543" i="27"/>
  <c r="E543" i="27" s="1"/>
  <c r="G539" i="27"/>
  <c r="G535" i="27"/>
  <c r="E535" i="27" s="1"/>
  <c r="G531" i="27"/>
  <c r="E531" i="27" s="1"/>
  <c r="G527" i="27"/>
  <c r="E527" i="27" s="1"/>
  <c r="G523" i="27"/>
  <c r="E523" i="27" s="1"/>
  <c r="G518" i="27"/>
  <c r="G514" i="27"/>
  <c r="E514" i="27" s="1"/>
  <c r="G510" i="27"/>
  <c r="E510" i="27" s="1"/>
  <c r="G506" i="27"/>
  <c r="E506" i="27" s="1"/>
  <c r="G502" i="27"/>
  <c r="E502" i="27" s="1"/>
  <c r="G498" i="27"/>
  <c r="E498" i="27" s="1"/>
  <c r="G465" i="27"/>
  <c r="E465" i="27" s="1"/>
  <c r="G460" i="27"/>
  <c r="E460" i="27" s="1"/>
  <c r="G904" i="27"/>
  <c r="E904" i="27" s="1"/>
  <c r="G879" i="27"/>
  <c r="E879" i="27" s="1"/>
  <c r="G854" i="27"/>
  <c r="G850" i="27"/>
  <c r="E850" i="27" s="1"/>
  <c r="G846" i="27"/>
  <c r="E846" i="27" s="1"/>
  <c r="G838" i="27"/>
  <c r="E838" i="27" s="1"/>
  <c r="G834" i="27"/>
  <c r="E834" i="27" s="1"/>
  <c r="G830" i="27"/>
  <c r="E830" i="27" s="1"/>
  <c r="G817" i="27"/>
  <c r="E817" i="27" s="1"/>
  <c r="G805" i="27"/>
  <c r="E805" i="27" s="1"/>
  <c r="G797" i="27"/>
  <c r="E797" i="27" s="1"/>
  <c r="G731" i="27"/>
  <c r="E731" i="27" s="1"/>
  <c r="G723" i="27"/>
  <c r="E723" i="27" s="1"/>
  <c r="G715" i="27"/>
  <c r="E715" i="27" s="1"/>
  <c r="G707" i="27"/>
  <c r="E707" i="27" s="1"/>
  <c r="G703" i="27"/>
  <c r="E703" i="27" s="1"/>
  <c r="G641" i="27"/>
  <c r="E641" i="27" s="1"/>
  <c r="G827" i="27"/>
  <c r="E827" i="27" s="1"/>
  <c r="G818" i="27"/>
  <c r="G708" i="27"/>
  <c r="E708" i="27" s="1"/>
  <c r="G686" i="27"/>
  <c r="E686" i="27" s="1"/>
  <c r="G612" i="27"/>
  <c r="G602" i="27"/>
  <c r="E602" i="27" s="1"/>
  <c r="G563" i="27"/>
  <c r="G479" i="27"/>
  <c r="H479" i="27" s="1"/>
  <c r="G474" i="27"/>
  <c r="E474" i="27" s="1"/>
  <c r="G469" i="27"/>
  <c r="E469" i="27" s="1"/>
  <c r="G455" i="27"/>
  <c r="E455" i="27" s="1"/>
  <c r="G802" i="27"/>
  <c r="E802" i="27" s="1"/>
  <c r="G679" i="27"/>
  <c r="E679" i="27" s="1"/>
  <c r="G606" i="27"/>
  <c r="E606" i="27" s="1"/>
  <c r="G596" i="27"/>
  <c r="E596" i="27" s="1"/>
  <c r="G586" i="27"/>
  <c r="E586" i="27" s="1"/>
  <c r="G573" i="27"/>
  <c r="E573" i="27" s="1"/>
  <c r="G568" i="27"/>
  <c r="E568" i="27" s="1"/>
  <c r="G519" i="27"/>
  <c r="E519" i="27" s="1"/>
  <c r="G494" i="27"/>
  <c r="H494" i="27" s="1"/>
  <c r="G489" i="27"/>
  <c r="E489" i="27" s="1"/>
  <c r="G473" i="27"/>
  <c r="G901" i="27"/>
  <c r="E901" i="27" s="1"/>
  <c r="G847" i="27"/>
  <c r="E847" i="27" s="1"/>
  <c r="G810" i="27"/>
  <c r="E810" i="27" s="1"/>
  <c r="G728" i="27"/>
  <c r="G691" i="27"/>
  <c r="E691" i="27" s="1"/>
  <c r="G601" i="27"/>
  <c r="E601" i="27" s="1"/>
  <c r="G590" i="27"/>
  <c r="E590" i="27" s="1"/>
  <c r="G577" i="27"/>
  <c r="E577" i="27" s="1"/>
  <c r="G567" i="27"/>
  <c r="G557" i="27"/>
  <c r="E557" i="27" s="1"/>
  <c r="G483" i="27"/>
  <c r="E483" i="27" s="1"/>
  <c r="G478" i="27"/>
  <c r="E478" i="27" s="1"/>
  <c r="G806" i="27"/>
  <c r="E806" i="27" s="1"/>
  <c r="G614" i="27"/>
  <c r="G560" i="27"/>
  <c r="E560" i="27" s="1"/>
  <c r="G486" i="27"/>
  <c r="E486" i="27" s="1"/>
  <c r="G839" i="27"/>
  <c r="G831" i="27"/>
  <c r="E831" i="27" s="1"/>
  <c r="G712" i="27"/>
  <c r="E712" i="27" s="1"/>
  <c r="G683" i="27"/>
  <c r="G678" i="27"/>
  <c r="E678" i="27" s="1"/>
  <c r="G642" i="27"/>
  <c r="G610" i="27"/>
  <c r="E610" i="27" s="1"/>
  <c r="G605" i="27"/>
  <c r="E605" i="27" s="1"/>
  <c r="G585" i="27"/>
  <c r="E585" i="27" s="1"/>
  <c r="G572" i="27"/>
  <c r="E572" i="27" s="1"/>
  <c r="G561" i="27"/>
  <c r="E561" i="27" s="1"/>
  <c r="G493" i="27"/>
  <c r="E493" i="27" s="1"/>
  <c r="G487" i="27"/>
  <c r="E487" i="27" s="1"/>
  <c r="G477" i="27"/>
  <c r="G467" i="27"/>
  <c r="E467" i="27" s="1"/>
  <c r="G880" i="27"/>
  <c r="E880" i="27" s="1"/>
  <c r="G823" i="27"/>
  <c r="E823" i="27" s="1"/>
  <c r="G720" i="27"/>
  <c r="E720" i="27" s="1"/>
  <c r="G704" i="27"/>
  <c r="G695" i="27"/>
  <c r="E695" i="27" s="1"/>
  <c r="G690" i="27"/>
  <c r="E690" i="27" s="1"/>
  <c r="G600" i="27"/>
  <c r="E600" i="27" s="1"/>
  <c r="G594" i="27"/>
  <c r="E594" i="27" s="1"/>
  <c r="G589" i="27"/>
  <c r="E589" i="27" s="1"/>
  <c r="G584" i="27"/>
  <c r="G576" i="27"/>
  <c r="E576" i="27" s="1"/>
  <c r="G556" i="27"/>
  <c r="E556" i="27" s="1"/>
  <c r="G522" i="27"/>
  <c r="G482" i="27"/>
  <c r="E482" i="27" s="1"/>
  <c r="G471" i="27"/>
  <c r="E471" i="27" s="1"/>
  <c r="G457" i="27"/>
  <c r="E457" i="27" s="1"/>
  <c r="G604" i="27"/>
  <c r="E604" i="27" s="1"/>
  <c r="G565" i="27"/>
  <c r="E565" i="27" s="1"/>
  <c r="G466" i="27"/>
  <c r="E466" i="27" s="1"/>
  <c r="G851" i="27"/>
  <c r="E851" i="27" s="1"/>
  <c r="G798" i="27"/>
  <c r="E798" i="27" s="1"/>
  <c r="G761" i="27"/>
  <c r="E761" i="27" s="1"/>
  <c r="G732" i="27"/>
  <c r="G694" i="27"/>
  <c r="E694" i="27" s="1"/>
  <c r="G687" i="27"/>
  <c r="G608" i="27"/>
  <c r="G598" i="27"/>
  <c r="E598" i="27" s="1"/>
  <c r="G588" i="27"/>
  <c r="E588" i="27" s="1"/>
  <c r="G575" i="27"/>
  <c r="E575" i="27" s="1"/>
  <c r="G555" i="27"/>
  <c r="E555" i="27" s="1"/>
  <c r="G481" i="27"/>
  <c r="E481" i="27" s="1"/>
  <c r="G475" i="27"/>
  <c r="E475" i="27" s="1"/>
  <c r="G470" i="27"/>
  <c r="E470" i="27" s="1"/>
  <c r="G464" i="27"/>
  <c r="G456" i="27"/>
  <c r="E456" i="27" s="1"/>
  <c r="G843" i="27"/>
  <c r="E843" i="27" s="1"/>
  <c r="G835" i="27"/>
  <c r="E835" i="27" s="1"/>
  <c r="G724" i="27"/>
  <c r="E724" i="27" s="1"/>
  <c r="G716" i="27"/>
  <c r="E716" i="27" s="1"/>
  <c r="G675" i="27"/>
  <c r="E675" i="27" s="1"/>
  <c r="G613" i="27"/>
  <c r="E613" i="27" s="1"/>
  <c r="G597" i="27"/>
  <c r="G592" i="27"/>
  <c r="E592" i="27" s="1"/>
  <c r="G569" i="27"/>
  <c r="G564" i="27"/>
  <c r="E564" i="27" s="1"/>
  <c r="G559" i="27"/>
  <c r="E559" i="27" s="1"/>
  <c r="G520" i="27"/>
  <c r="E520" i="27" s="1"/>
  <c r="G490" i="27"/>
  <c r="E490" i="27" s="1"/>
  <c r="G485" i="27"/>
  <c r="E485" i="27" s="1"/>
  <c r="G814" i="27"/>
  <c r="E814" i="27" s="1"/>
  <c r="G682" i="27"/>
  <c r="E682" i="27" s="1"/>
  <c r="G609" i="27"/>
  <c r="E609" i="27" s="1"/>
  <c r="G593" i="27"/>
  <c r="G571" i="27"/>
  <c r="E571" i="27" s="1"/>
  <c r="G491" i="27"/>
  <c r="E491" i="27" s="1"/>
  <c r="G24" i="27"/>
  <c r="E24" i="27" s="1"/>
  <c r="F43" i="27"/>
  <c r="G43" i="27" s="1"/>
  <c r="F52" i="27"/>
  <c r="F67" i="27" s="1"/>
  <c r="G67" i="27" s="1"/>
  <c r="F56" i="27"/>
  <c r="G56" i="27" s="1"/>
  <c r="E56" i="27" s="1"/>
  <c r="G35" i="27"/>
  <c r="E35" i="27" s="1"/>
  <c r="F50" i="27"/>
  <c r="F65" i="27" s="1"/>
  <c r="G20" i="27"/>
  <c r="E20" i="27" s="1"/>
  <c r="G16" i="27"/>
  <c r="E16" i="27" s="1"/>
  <c r="G9" i="27"/>
  <c r="G47" i="27"/>
  <c r="E47" i="27" s="1"/>
  <c r="G39" i="27"/>
  <c r="E39" i="27" s="1"/>
  <c r="G33" i="27"/>
  <c r="E33" i="27" s="1"/>
  <c r="G15" i="27"/>
  <c r="E15" i="27" s="1"/>
  <c r="G8" i="27"/>
  <c r="E8" i="27" s="1"/>
  <c r="G14" i="27"/>
  <c r="E14" i="27" s="1"/>
  <c r="G32" i="27"/>
  <c r="E32" i="27" s="1"/>
  <c r="G25" i="27"/>
  <c r="G12" i="27"/>
  <c r="E12" i="27" s="1"/>
  <c r="G21" i="27"/>
  <c r="E21" i="27" s="1"/>
  <c r="G17" i="27"/>
  <c r="E17" i="27" s="1"/>
  <c r="G5" i="27"/>
  <c r="E5" i="27" s="1"/>
  <c r="G10" i="27"/>
  <c r="E10" i="27" s="1"/>
  <c r="G4" i="27"/>
  <c r="E4" i="27" s="1"/>
  <c r="H3" i="27"/>
  <c r="E3" i="27" s="1"/>
  <c r="G18" i="27"/>
  <c r="E18" i="27" s="1"/>
  <c r="H353" i="27"/>
  <c r="H402" i="27"/>
  <c r="H399" i="27"/>
  <c r="H429" i="27"/>
  <c r="H445" i="27"/>
  <c r="H414" i="27"/>
  <c r="H381" i="27"/>
  <c r="H370" i="27"/>
  <c r="H396" i="27"/>
  <c r="H385" i="27"/>
  <c r="H342" i="27"/>
  <c r="H280" i="27"/>
  <c r="H398" i="27"/>
  <c r="H294" i="27"/>
  <c r="H310" i="27"/>
  <c r="H340" i="27"/>
  <c r="H384" i="27"/>
  <c r="H282" i="27"/>
  <c r="H219" i="27"/>
  <c r="H265" i="27"/>
  <c r="H234" i="27"/>
  <c r="H174" i="27"/>
  <c r="H276" i="27"/>
  <c r="H250" i="27"/>
  <c r="H279" i="27"/>
  <c r="H249" i="27"/>
  <c r="H160" i="27"/>
  <c r="H354" i="27"/>
  <c r="H145" i="27"/>
  <c r="H102" i="27"/>
  <c r="H207" i="27"/>
  <c r="H132" i="27"/>
  <c r="H129" i="27"/>
  <c r="H190" i="27"/>
  <c r="H204" i="27"/>
  <c r="H203" i="27"/>
  <c r="H143" i="27"/>
  <c r="H175" i="27"/>
  <c r="H99" i="27"/>
  <c r="H85" i="27"/>
  <c r="H72" i="27"/>
  <c r="F77" i="27"/>
  <c r="G62" i="27"/>
  <c r="E62" i="27" s="1"/>
  <c r="F45" i="27"/>
  <c r="G30" i="27"/>
  <c r="E30" i="27" s="1"/>
  <c r="G42" i="27"/>
  <c r="F57" i="27"/>
  <c r="F49" i="27"/>
  <c r="G34" i="27"/>
  <c r="E34" i="27" s="1"/>
  <c r="H144" i="27"/>
  <c r="H66" i="27"/>
  <c r="F63" i="27"/>
  <c r="G48" i="27"/>
  <c r="E48" i="27" s="1"/>
  <c r="G38" i="27"/>
  <c r="E38" i="27" s="1"/>
  <c r="F53" i="27"/>
  <c r="H117" i="27"/>
  <c r="F55" i="27"/>
  <c r="G40" i="27"/>
  <c r="E40" i="27" s="1"/>
  <c r="G44" i="27"/>
  <c r="E44" i="27" s="1"/>
  <c r="F59" i="27"/>
  <c r="F51" i="27"/>
  <c r="G36" i="27"/>
  <c r="E36" i="27" s="1"/>
  <c r="H130" i="27"/>
  <c r="H100" i="27"/>
  <c r="H55" i="27"/>
  <c r="H70" i="27"/>
  <c r="F69" i="27"/>
  <c r="G54" i="27"/>
  <c r="E54" i="27" s="1"/>
  <c r="H42" i="27"/>
  <c r="F61" i="27"/>
  <c r="G46" i="27"/>
  <c r="E46" i="27" s="1"/>
  <c r="H9" i="27"/>
  <c r="E41" i="27"/>
  <c r="G31" i="27"/>
  <c r="E31" i="27" s="1"/>
  <c r="G19" i="27"/>
  <c r="E19" i="27" s="1"/>
  <c r="G6" i="27"/>
  <c r="E6" i="27" s="1"/>
  <c r="G29" i="27"/>
  <c r="E29" i="27" s="1"/>
  <c r="G27" i="27"/>
  <c r="G23" i="27"/>
  <c r="E23" i="27" s="1"/>
  <c r="G50" i="27" l="1"/>
  <c r="E50" i="27" s="1"/>
  <c r="E27" i="27"/>
  <c r="E1044" i="27"/>
  <c r="H11" i="27"/>
  <c r="E37" i="27"/>
  <c r="E509" i="27"/>
  <c r="E524" i="27"/>
  <c r="E960" i="27"/>
  <c r="E1018" i="27"/>
  <c r="L44" i="31"/>
  <c r="H44" i="31" s="1"/>
  <c r="I44" i="31"/>
  <c r="I47" i="31"/>
  <c r="L47" i="31"/>
  <c r="H47" i="31" s="1"/>
  <c r="I54" i="31"/>
  <c r="L54" i="31"/>
  <c r="H54" i="31" s="1"/>
  <c r="I49" i="31"/>
  <c r="L49" i="31"/>
  <c r="H49" i="31" s="1"/>
  <c r="I43" i="31"/>
  <c r="L43" i="31"/>
  <c r="H43" i="31" s="1"/>
  <c r="L52" i="31"/>
  <c r="H52" i="31" s="1"/>
  <c r="I52" i="31"/>
  <c r="I55" i="31"/>
  <c r="L55" i="31"/>
  <c r="H55" i="31" s="1"/>
  <c r="I66" i="31"/>
  <c r="L66" i="31"/>
  <c r="H66" i="31" s="1"/>
  <c r="I41" i="31"/>
  <c r="L41" i="31"/>
  <c r="H41" i="31" s="1"/>
  <c r="L65" i="31"/>
  <c r="H65" i="31" s="1"/>
  <c r="I65" i="31"/>
  <c r="I53" i="31"/>
  <c r="L53" i="31"/>
  <c r="H53" i="31" s="1"/>
  <c r="I51" i="31"/>
  <c r="L51" i="31"/>
  <c r="H51" i="31" s="1"/>
  <c r="E954" i="27"/>
  <c r="L40" i="31"/>
  <c r="H40" i="31" s="1"/>
  <c r="I40" i="31"/>
  <c r="I50" i="31"/>
  <c r="L50" i="31"/>
  <c r="H50" i="31" s="1"/>
  <c r="I62" i="31"/>
  <c r="L62" i="31"/>
  <c r="H62" i="31" s="1"/>
  <c r="L68" i="31"/>
  <c r="H68" i="31" s="1"/>
  <c r="I68" i="31"/>
  <c r="I67" i="31"/>
  <c r="L67" i="31"/>
  <c r="H67" i="31" s="1"/>
  <c r="I39" i="31"/>
  <c r="L39" i="31"/>
  <c r="H39" i="31" s="1"/>
  <c r="I59" i="31"/>
  <c r="L59" i="31"/>
  <c r="H59" i="31" s="1"/>
  <c r="L56" i="31"/>
  <c r="H56" i="31" s="1"/>
  <c r="I56" i="31"/>
  <c r="I45" i="31"/>
  <c r="L45" i="31"/>
  <c r="H45" i="31" s="1"/>
  <c r="I58" i="31"/>
  <c r="L58" i="31"/>
  <c r="H58" i="31" s="1"/>
  <c r="L64" i="31"/>
  <c r="H64" i="31" s="1"/>
  <c r="I64" i="31"/>
  <c r="E939" i="27"/>
  <c r="E494" i="27"/>
  <c r="E25" i="27"/>
  <c r="F71" i="27"/>
  <c r="G71" i="27" s="1"/>
  <c r="E928" i="27"/>
  <c r="E1029" i="27"/>
  <c r="G52" i="27"/>
  <c r="E52" i="27" s="1"/>
  <c r="H43" i="27"/>
  <c r="H56" i="27"/>
  <c r="E26" i="27"/>
  <c r="H67" i="27"/>
  <c r="H1110" i="27"/>
  <c r="E1110" i="27"/>
  <c r="H1245" i="27"/>
  <c r="E1245" i="27"/>
  <c r="H945" i="27"/>
  <c r="E945" i="27"/>
  <c r="H1200" i="27"/>
  <c r="E1200" i="27"/>
  <c r="H1258" i="27"/>
  <c r="E1258" i="27"/>
  <c r="H1314" i="27"/>
  <c r="E1314" i="27"/>
  <c r="H984" i="27"/>
  <c r="E984" i="27"/>
  <c r="H1050" i="27"/>
  <c r="E1050" i="27"/>
  <c r="H1119" i="27"/>
  <c r="E1119" i="27"/>
  <c r="H1183" i="27"/>
  <c r="E1183" i="27"/>
  <c r="H1215" i="27"/>
  <c r="E1215" i="27"/>
  <c r="H1348" i="27"/>
  <c r="E1348" i="27"/>
  <c r="H1284" i="27"/>
  <c r="E1284" i="27"/>
  <c r="H924" i="27"/>
  <c r="E924" i="27"/>
  <c r="H1260" i="27"/>
  <c r="E1260" i="27"/>
  <c r="H1318" i="27"/>
  <c r="E1318" i="27"/>
  <c r="H1140" i="27"/>
  <c r="E1140" i="27"/>
  <c r="H1320" i="27"/>
  <c r="E1320" i="27"/>
  <c r="H1209" i="27"/>
  <c r="E1209" i="27"/>
  <c r="H1059" i="27"/>
  <c r="E1059" i="27"/>
  <c r="H1123" i="27"/>
  <c r="E1123" i="27"/>
  <c r="H1155" i="27"/>
  <c r="E1155" i="27"/>
  <c r="H1269" i="27"/>
  <c r="E1269" i="27"/>
  <c r="H1164" i="27"/>
  <c r="E1164" i="27"/>
  <c r="H1108" i="27"/>
  <c r="E1108" i="27"/>
  <c r="H1185" i="27"/>
  <c r="E1185" i="27"/>
  <c r="H1179" i="27"/>
  <c r="E1179" i="27"/>
  <c r="H1243" i="27"/>
  <c r="E1243" i="27"/>
  <c r="H1275" i="27"/>
  <c r="E1275" i="27"/>
  <c r="H1344" i="27"/>
  <c r="E1344" i="27"/>
  <c r="E990" i="27"/>
  <c r="H1273" i="27"/>
  <c r="E1273" i="27"/>
  <c r="H1065" i="27"/>
  <c r="E1065" i="27"/>
  <c r="H1033" i="27"/>
  <c r="E1033" i="27"/>
  <c r="H1005" i="27"/>
  <c r="E1005" i="27"/>
  <c r="H943" i="27"/>
  <c r="E943" i="27"/>
  <c r="H1224" i="27"/>
  <c r="E1224" i="27"/>
  <c r="H1063" i="27"/>
  <c r="E1063" i="27"/>
  <c r="H1095" i="27"/>
  <c r="E1095" i="27"/>
  <c r="H1074" i="27"/>
  <c r="E1074" i="27"/>
  <c r="H999" i="27"/>
  <c r="E999" i="27"/>
  <c r="H1014" i="27"/>
  <c r="E1014" i="27"/>
  <c r="H1329" i="27"/>
  <c r="E1329" i="27"/>
  <c r="H1020" i="27"/>
  <c r="E1020" i="27"/>
  <c r="H1078" i="27"/>
  <c r="E1078" i="27"/>
  <c r="H1350" i="27"/>
  <c r="E1350" i="27"/>
  <c r="H1035" i="27"/>
  <c r="E1035" i="27"/>
  <c r="H1168" i="27"/>
  <c r="E1168" i="27"/>
  <c r="E915" i="27"/>
  <c r="H973" i="27"/>
  <c r="E973" i="27"/>
  <c r="H1288" i="27"/>
  <c r="E1288" i="27"/>
  <c r="H913" i="27"/>
  <c r="E913" i="27"/>
  <c r="H1003" i="27"/>
  <c r="E1003" i="27"/>
  <c r="H1089" i="27"/>
  <c r="E1089" i="27"/>
  <c r="H1134" i="27"/>
  <c r="E1134" i="27"/>
  <c r="H958" i="27"/>
  <c r="E958" i="27"/>
  <c r="H1048" i="27"/>
  <c r="E1048" i="27"/>
  <c r="H1125" i="27"/>
  <c r="E1125" i="27"/>
  <c r="H930" i="27"/>
  <c r="E930" i="27"/>
  <c r="H1170" i="27"/>
  <c r="E1170" i="27"/>
  <c r="H1194" i="27"/>
  <c r="E1194" i="27"/>
  <c r="H1333" i="27"/>
  <c r="E1333" i="27"/>
  <c r="H1153" i="27"/>
  <c r="E1153" i="27"/>
  <c r="H1080" i="27"/>
  <c r="E1080" i="27"/>
  <c r="H1138" i="27"/>
  <c r="E1138" i="27"/>
  <c r="H1230" i="27"/>
  <c r="E1230" i="27"/>
  <c r="H969" i="27"/>
  <c r="E969" i="27"/>
  <c r="H1104" i="27"/>
  <c r="E1104" i="27"/>
  <c r="H1305" i="27"/>
  <c r="E1305" i="27"/>
  <c r="H1213" i="27"/>
  <c r="E1213" i="27"/>
  <c r="H1093" i="27"/>
  <c r="E1093" i="27"/>
  <c r="H1299" i="27"/>
  <c r="E1299" i="27"/>
  <c r="H975" i="27"/>
  <c r="E975" i="27"/>
  <c r="H1254" i="27"/>
  <c r="E1254" i="27"/>
  <c r="H1290" i="27"/>
  <c r="E1290" i="27"/>
  <c r="H909" i="27"/>
  <c r="E909" i="27"/>
  <c r="H988" i="27"/>
  <c r="E988" i="27"/>
  <c r="H1149" i="27"/>
  <c r="E1149" i="27"/>
  <c r="H1198" i="27"/>
  <c r="E1198" i="27"/>
  <c r="H1335" i="27"/>
  <c r="E1335" i="27"/>
  <c r="H1228" i="27"/>
  <c r="E1228" i="27"/>
  <c r="H1239" i="27"/>
  <c r="E1239" i="27"/>
  <c r="H1303" i="27"/>
  <c r="E1303" i="27"/>
  <c r="H569" i="27"/>
  <c r="E569" i="27"/>
  <c r="H704" i="27"/>
  <c r="E704" i="27"/>
  <c r="H674" i="27"/>
  <c r="E674" i="27"/>
  <c r="H822" i="27"/>
  <c r="E822" i="27"/>
  <c r="H548" i="27"/>
  <c r="E548" i="27"/>
  <c r="H638" i="27"/>
  <c r="E638" i="27"/>
  <c r="H803" i="27"/>
  <c r="E803" i="27"/>
  <c r="H537" i="27"/>
  <c r="E537" i="27"/>
  <c r="H623" i="27"/>
  <c r="E623" i="27"/>
  <c r="H852" i="27"/>
  <c r="E852" i="27"/>
  <c r="H734" i="27"/>
  <c r="E734" i="27"/>
  <c r="H882" i="27"/>
  <c r="E882" i="27"/>
  <c r="H792" i="27"/>
  <c r="E792" i="27"/>
  <c r="H893" i="27"/>
  <c r="E893" i="27"/>
  <c r="H627" i="27"/>
  <c r="E627" i="27"/>
  <c r="H717" i="27"/>
  <c r="E717" i="27"/>
  <c r="H488" i="27"/>
  <c r="E488" i="27"/>
  <c r="H578" i="27"/>
  <c r="E578" i="27"/>
  <c r="H764" i="27"/>
  <c r="E764" i="27"/>
  <c r="E479" i="27"/>
  <c r="H597" i="27"/>
  <c r="E597" i="27"/>
  <c r="H464" i="27"/>
  <c r="E464" i="27"/>
  <c r="H608" i="27"/>
  <c r="E608" i="27"/>
  <c r="H584" i="27"/>
  <c r="E584" i="27"/>
  <c r="H839" i="27"/>
  <c r="E839" i="27"/>
  <c r="H567" i="27"/>
  <c r="E567" i="27"/>
  <c r="H563" i="27"/>
  <c r="E563" i="27"/>
  <c r="H773" i="27"/>
  <c r="E773" i="27"/>
  <c r="H897" i="27"/>
  <c r="E897" i="27"/>
  <c r="H668" i="27"/>
  <c r="E668" i="27"/>
  <c r="H758" i="27"/>
  <c r="E758" i="27"/>
  <c r="H458" i="27"/>
  <c r="E458" i="27"/>
  <c r="H492" i="27"/>
  <c r="E492" i="27"/>
  <c r="H833" i="27"/>
  <c r="E833" i="27"/>
  <c r="H554" i="27"/>
  <c r="E554" i="27"/>
  <c r="H702" i="27"/>
  <c r="E702" i="27"/>
  <c r="H687" i="27"/>
  <c r="E687" i="27"/>
  <c r="H473" i="27"/>
  <c r="E473" i="27"/>
  <c r="H777" i="27"/>
  <c r="E777" i="27"/>
  <c r="H863" i="27"/>
  <c r="E863" i="27"/>
  <c r="H672" i="27"/>
  <c r="E672" i="27"/>
  <c r="H762" i="27"/>
  <c r="E762" i="27"/>
  <c r="H837" i="27"/>
  <c r="E837" i="27"/>
  <c r="H809" i="27"/>
  <c r="E809" i="27"/>
  <c r="H612" i="27"/>
  <c r="E612" i="27"/>
  <c r="H867" i="27"/>
  <c r="E867" i="27"/>
  <c r="H848" i="27"/>
  <c r="E848" i="27"/>
  <c r="H644" i="27"/>
  <c r="E644" i="27"/>
  <c r="H653" i="27"/>
  <c r="E653" i="27"/>
  <c r="H899" i="27"/>
  <c r="E899" i="27"/>
  <c r="H518" i="27"/>
  <c r="E518" i="27"/>
  <c r="H732" i="27"/>
  <c r="E732" i="27"/>
  <c r="H477" i="27"/>
  <c r="E477" i="27"/>
  <c r="H642" i="27"/>
  <c r="E642" i="27"/>
  <c r="H614" i="27"/>
  <c r="E614" i="27"/>
  <c r="H659" i="27"/>
  <c r="E659" i="27"/>
  <c r="H749" i="27"/>
  <c r="E749" i="27"/>
  <c r="H713" i="27"/>
  <c r="E713" i="27"/>
  <c r="H582" i="27"/>
  <c r="E582" i="27"/>
  <c r="H657" i="27"/>
  <c r="E657" i="27"/>
  <c r="H743" i="27"/>
  <c r="E743" i="27"/>
  <c r="H698" i="27"/>
  <c r="E698" i="27"/>
  <c r="H552" i="27"/>
  <c r="E552" i="27"/>
  <c r="H539" i="27"/>
  <c r="E539" i="27"/>
  <c r="H629" i="27"/>
  <c r="E629" i="27"/>
  <c r="H503" i="27"/>
  <c r="E503" i="27"/>
  <c r="H462" i="27"/>
  <c r="E462" i="27"/>
  <c r="H824" i="27"/>
  <c r="E824" i="27"/>
  <c r="H599" i="27"/>
  <c r="E599" i="27"/>
  <c r="H689" i="27"/>
  <c r="E689" i="27"/>
  <c r="H747" i="27"/>
  <c r="E747" i="27"/>
  <c r="H593" i="27"/>
  <c r="E593" i="27"/>
  <c r="H522" i="27"/>
  <c r="E522" i="27"/>
  <c r="H683" i="27"/>
  <c r="E683" i="27"/>
  <c r="H728" i="27"/>
  <c r="E728" i="27"/>
  <c r="H818" i="27"/>
  <c r="E818" i="27"/>
  <c r="H854" i="27"/>
  <c r="E854" i="27"/>
  <c r="H884" i="27"/>
  <c r="E884" i="27"/>
  <c r="H507" i="27"/>
  <c r="E507" i="27"/>
  <c r="H794" i="27"/>
  <c r="E794" i="27"/>
  <c r="H807" i="27"/>
  <c r="E807" i="27"/>
  <c r="H533" i="27"/>
  <c r="E533" i="27"/>
  <c r="H779" i="27"/>
  <c r="E779" i="27"/>
  <c r="H869" i="27"/>
  <c r="E869" i="27"/>
  <c r="H788" i="27"/>
  <c r="E788" i="27"/>
  <c r="H878" i="27"/>
  <c r="E878" i="27"/>
  <c r="H719" i="27"/>
  <c r="E719" i="27"/>
  <c r="E42" i="27"/>
  <c r="E28" i="27"/>
  <c r="E13" i="27"/>
  <c r="E22" i="27"/>
  <c r="E9" i="27"/>
  <c r="F58" i="27"/>
  <c r="E43" i="27"/>
  <c r="E7" i="27"/>
  <c r="H7" i="27"/>
  <c r="E927" i="27"/>
  <c r="L60" i="31" s="1"/>
  <c r="H60" i="31" s="1"/>
  <c r="F82" i="27"/>
  <c r="E67" i="27"/>
  <c r="F76" i="27"/>
  <c r="G61" i="27"/>
  <c r="E61" i="27" s="1"/>
  <c r="F78" i="27"/>
  <c r="G63" i="27"/>
  <c r="E63" i="27" s="1"/>
  <c r="F60" i="27"/>
  <c r="G45" i="27"/>
  <c r="E45" i="27" s="1"/>
  <c r="F70" i="27"/>
  <c r="G55" i="27"/>
  <c r="E55" i="27" s="1"/>
  <c r="F64" i="27"/>
  <c r="G49" i="27"/>
  <c r="E49" i="27" s="1"/>
  <c r="F80" i="27"/>
  <c r="G65" i="27"/>
  <c r="E65" i="27" s="1"/>
  <c r="G59" i="27"/>
  <c r="E59" i="27" s="1"/>
  <c r="F74" i="27"/>
  <c r="G53" i="27"/>
  <c r="E53" i="27" s="1"/>
  <c r="F68" i="27"/>
  <c r="G57" i="27"/>
  <c r="E57" i="27" s="1"/>
  <c r="F72" i="27"/>
  <c r="F84" i="27"/>
  <c r="G69" i="27"/>
  <c r="E69" i="27" s="1"/>
  <c r="F66" i="27"/>
  <c r="G51" i="27"/>
  <c r="E51" i="27" s="1"/>
  <c r="F92" i="27"/>
  <c r="G77" i="27"/>
  <c r="E77" i="27" s="1"/>
  <c r="F50" i="31" l="1"/>
  <c r="F53" i="31"/>
  <c r="F55" i="31"/>
  <c r="F65" i="31"/>
  <c r="F52" i="31"/>
  <c r="F39" i="31"/>
  <c r="F67" i="31"/>
  <c r="F54" i="31"/>
  <c r="F58" i="31"/>
  <c r="F45" i="31"/>
  <c r="F56" i="31"/>
  <c r="F68" i="31"/>
  <c r="F41" i="31"/>
  <c r="F43" i="31"/>
  <c r="F59" i="31"/>
  <c r="F62" i="31"/>
  <c r="F40" i="31"/>
  <c r="F47" i="31"/>
  <c r="F44" i="31"/>
  <c r="F64" i="31"/>
  <c r="F51" i="31"/>
  <c r="F66" i="31"/>
  <c r="F49" i="31"/>
  <c r="F86" i="27"/>
  <c r="G86" i="27" s="1"/>
  <c r="E86" i="27" s="1"/>
  <c r="H71" i="27"/>
  <c r="E71" i="27"/>
  <c r="L48" i="31"/>
  <c r="H48" i="31" s="1"/>
  <c r="I48" i="31"/>
  <c r="I57" i="31"/>
  <c r="L57" i="31"/>
  <c r="H57" i="31" s="1"/>
  <c r="L61" i="31"/>
  <c r="H61" i="31" s="1"/>
  <c r="I61" i="31"/>
  <c r="I46" i="31"/>
  <c r="L46" i="31"/>
  <c r="H46" i="31" s="1"/>
  <c r="I42" i="31"/>
  <c r="L42" i="31"/>
  <c r="H42" i="31" s="1"/>
  <c r="I63" i="31"/>
  <c r="L63" i="31"/>
  <c r="H63" i="31" s="1"/>
  <c r="I60" i="31"/>
  <c r="F60" i="31" s="1"/>
  <c r="G82" i="27"/>
  <c r="H82" i="27" s="1"/>
  <c r="G58" i="27"/>
  <c r="H58" i="27" s="1"/>
  <c r="H52" i="27"/>
  <c r="F73" i="27"/>
  <c r="G84" i="27"/>
  <c r="E84" i="27" s="1"/>
  <c r="F99" i="27"/>
  <c r="G80" i="27"/>
  <c r="E80" i="27" s="1"/>
  <c r="F95" i="27"/>
  <c r="F85" i="27"/>
  <c r="G70" i="27"/>
  <c r="E70" i="27" s="1"/>
  <c r="G92" i="27"/>
  <c r="E92" i="27" s="1"/>
  <c r="F107" i="27"/>
  <c r="F89" i="27"/>
  <c r="G74" i="27"/>
  <c r="E74" i="27" s="1"/>
  <c r="G64" i="27"/>
  <c r="E64" i="27" s="1"/>
  <c r="F79" i="27"/>
  <c r="F75" i="27"/>
  <c r="G60" i="27"/>
  <c r="E60" i="27" s="1"/>
  <c r="F87" i="27"/>
  <c r="G72" i="27"/>
  <c r="E72" i="27" s="1"/>
  <c r="F93" i="27"/>
  <c r="G78" i="27"/>
  <c r="E78" i="27" s="1"/>
  <c r="G76" i="27"/>
  <c r="E76" i="27" s="1"/>
  <c r="F91" i="27"/>
  <c r="F97" i="27"/>
  <c r="F81" i="27"/>
  <c r="G66" i="27"/>
  <c r="E66" i="27" s="1"/>
  <c r="F83" i="27"/>
  <c r="G68" i="27"/>
  <c r="E68" i="27" s="1"/>
  <c r="F101" i="27" l="1"/>
  <c r="F57" i="31"/>
  <c r="F48" i="31"/>
  <c r="F63" i="31"/>
  <c r="F42" i="31"/>
  <c r="F61" i="31"/>
  <c r="F46" i="31"/>
  <c r="H86" i="27"/>
  <c r="E82" i="27"/>
  <c r="E58" i="27"/>
  <c r="G73" i="27"/>
  <c r="H73" i="27" s="1"/>
  <c r="G97" i="27"/>
  <c r="H97" i="27" s="1"/>
  <c r="G101" i="27"/>
  <c r="H101" i="27" s="1"/>
  <c r="F88" i="27"/>
  <c r="F102" i="27"/>
  <c r="G87" i="27"/>
  <c r="E87" i="27" s="1"/>
  <c r="F116" i="27"/>
  <c r="F100" i="27"/>
  <c r="G85" i="27"/>
  <c r="E85" i="27" s="1"/>
  <c r="F112" i="27"/>
  <c r="G91" i="27"/>
  <c r="E91" i="27" s="1"/>
  <c r="F106" i="27"/>
  <c r="F110" i="27"/>
  <c r="G95" i="27"/>
  <c r="E95" i="27" s="1"/>
  <c r="F98" i="27"/>
  <c r="G83" i="27"/>
  <c r="E83" i="27" s="1"/>
  <c r="F122" i="27"/>
  <c r="G107" i="27"/>
  <c r="E107" i="27" s="1"/>
  <c r="F114" i="27"/>
  <c r="G99" i="27"/>
  <c r="E99" i="27" s="1"/>
  <c r="F96" i="27"/>
  <c r="G81" i="27"/>
  <c r="E81" i="27" s="1"/>
  <c r="F108" i="27"/>
  <c r="G93" i="27"/>
  <c r="E93" i="27" s="1"/>
  <c r="G79" i="27"/>
  <c r="E79" i="27" s="1"/>
  <c r="F94" i="27"/>
  <c r="F90" i="27"/>
  <c r="G75" i="27"/>
  <c r="E75" i="27" s="1"/>
  <c r="F104" i="27"/>
  <c r="G89" i="27"/>
  <c r="E89" i="27" s="1"/>
  <c r="E73" i="27" l="1"/>
  <c r="E97" i="27"/>
  <c r="G112" i="27"/>
  <c r="H112" i="27" s="1"/>
  <c r="E101" i="27"/>
  <c r="G88" i="27"/>
  <c r="H88" i="27" s="1"/>
  <c r="G116" i="27"/>
  <c r="H116" i="27" s="1"/>
  <c r="F103" i="27"/>
  <c r="F115" i="27"/>
  <c r="G100" i="27"/>
  <c r="E100" i="27" s="1"/>
  <c r="G90" i="27"/>
  <c r="E90" i="27" s="1"/>
  <c r="F105" i="27"/>
  <c r="G96" i="27"/>
  <c r="E96" i="27" s="1"/>
  <c r="F111" i="27"/>
  <c r="F127" i="27"/>
  <c r="G98" i="27"/>
  <c r="E98" i="27" s="1"/>
  <c r="F113" i="27"/>
  <c r="G104" i="27"/>
  <c r="E104" i="27" s="1"/>
  <c r="F119" i="27"/>
  <c r="G122" i="27"/>
  <c r="E122" i="27" s="1"/>
  <c r="F137" i="27"/>
  <c r="G108" i="27"/>
  <c r="E108" i="27" s="1"/>
  <c r="F123" i="27"/>
  <c r="G106" i="27"/>
  <c r="E106" i="27" s="1"/>
  <c r="F121" i="27"/>
  <c r="F131" i="27"/>
  <c r="G114" i="27"/>
  <c r="E114" i="27" s="1"/>
  <c r="F129" i="27"/>
  <c r="F109" i="27"/>
  <c r="G94" i="27"/>
  <c r="E94" i="27" s="1"/>
  <c r="G110" i="27"/>
  <c r="E110" i="27" s="1"/>
  <c r="F125" i="27"/>
  <c r="G102" i="27"/>
  <c r="E102" i="27" s="1"/>
  <c r="F117" i="27"/>
  <c r="E88" i="27" l="1"/>
  <c r="E112" i="27"/>
  <c r="E116" i="27"/>
  <c r="G131" i="27"/>
  <c r="H131" i="27" s="1"/>
  <c r="G127" i="27"/>
  <c r="H127" i="27" s="1"/>
  <c r="G103" i="27"/>
  <c r="H103" i="27" s="1"/>
  <c r="F118" i="27"/>
  <c r="F134" i="27"/>
  <c r="G119" i="27"/>
  <c r="E119" i="27" s="1"/>
  <c r="F142" i="27"/>
  <c r="F128" i="27"/>
  <c r="G113" i="27"/>
  <c r="E113" i="27" s="1"/>
  <c r="G115" i="27"/>
  <c r="E115" i="27" s="1"/>
  <c r="F130" i="27"/>
  <c r="G125" i="27"/>
  <c r="E125" i="27" s="1"/>
  <c r="F140" i="27"/>
  <c r="F136" i="27"/>
  <c r="G121" i="27"/>
  <c r="E121" i="27" s="1"/>
  <c r="G111" i="27"/>
  <c r="E111" i="27" s="1"/>
  <c r="F126" i="27"/>
  <c r="F124" i="27"/>
  <c r="G109" i="27"/>
  <c r="E109" i="27" s="1"/>
  <c r="F146" i="27"/>
  <c r="G123" i="27"/>
  <c r="E123" i="27" s="1"/>
  <c r="F138" i="27"/>
  <c r="F132" i="27"/>
  <c r="G117" i="27"/>
  <c r="E117" i="27" s="1"/>
  <c r="G129" i="27"/>
  <c r="E129" i="27" s="1"/>
  <c r="F144" i="27"/>
  <c r="G137" i="27"/>
  <c r="E137" i="27" s="1"/>
  <c r="F152" i="27"/>
  <c r="F120" i="27"/>
  <c r="G105" i="27"/>
  <c r="E105" i="27" s="1"/>
  <c r="E131" i="27" l="1"/>
  <c r="E103" i="27"/>
  <c r="E127" i="27"/>
  <c r="G142" i="27"/>
  <c r="H142" i="27" s="1"/>
  <c r="G146" i="27"/>
  <c r="H146" i="27" s="1"/>
  <c r="G118" i="27"/>
  <c r="H118" i="27" s="1"/>
  <c r="F133" i="27"/>
  <c r="F141" i="27"/>
  <c r="G126" i="27"/>
  <c r="E126" i="27" s="1"/>
  <c r="G128" i="27"/>
  <c r="E128" i="27" s="1"/>
  <c r="F143" i="27"/>
  <c r="F149" i="27"/>
  <c r="G134" i="27"/>
  <c r="E134" i="27" s="1"/>
  <c r="F167" i="27"/>
  <c r="G152" i="27"/>
  <c r="E152" i="27" s="1"/>
  <c r="G138" i="27"/>
  <c r="E138" i="27" s="1"/>
  <c r="F153" i="27"/>
  <c r="G140" i="27"/>
  <c r="E140" i="27" s="1"/>
  <c r="F155" i="27"/>
  <c r="F161" i="27"/>
  <c r="F151" i="27"/>
  <c r="G136" i="27"/>
  <c r="E136" i="27" s="1"/>
  <c r="G124" i="27"/>
  <c r="E124" i="27" s="1"/>
  <c r="F139" i="27"/>
  <c r="F157" i="27"/>
  <c r="G144" i="27"/>
  <c r="E144" i="27" s="1"/>
  <c r="F159" i="27"/>
  <c r="F145" i="27"/>
  <c r="G130" i="27"/>
  <c r="E130" i="27" s="1"/>
  <c r="F135" i="27"/>
  <c r="G120" i="27"/>
  <c r="E120" i="27" s="1"/>
  <c r="G132" i="27"/>
  <c r="E132" i="27" s="1"/>
  <c r="F147" i="27"/>
  <c r="B21" i="25"/>
  <c r="B22" i="25" s="1"/>
  <c r="B23" i="25" s="1"/>
  <c r="B24" i="25" s="1"/>
  <c r="B25" i="25" s="1"/>
  <c r="B26" i="25" s="1"/>
  <c r="B27" i="25" s="1"/>
  <c r="B28" i="25" s="1"/>
  <c r="B29" i="25" s="1"/>
  <c r="B30" i="25" s="1"/>
  <c r="B31" i="25" s="1"/>
  <c r="B32" i="25" s="1"/>
  <c r="B33" i="25" s="1"/>
  <c r="B34" i="25" s="1"/>
  <c r="B35" i="25" s="1"/>
  <c r="B36" i="25" s="1"/>
  <c r="B37" i="25" s="1"/>
  <c r="B38" i="25" s="1"/>
  <c r="B39" i="25" s="1"/>
  <c r="B40" i="25" s="1"/>
  <c r="B41" i="25" s="1"/>
  <c r="B42" i="25" s="1"/>
  <c r="B43" i="25" s="1"/>
  <c r="B44" i="25" s="1"/>
  <c r="B45" i="25" s="1"/>
  <c r="B46" i="25" s="1"/>
  <c r="B47" i="25" s="1"/>
  <c r="B48" i="25" s="1"/>
  <c r="B49" i="25" s="1"/>
  <c r="B21" i="24"/>
  <c r="B22" i="24" s="1"/>
  <c r="B23" i="24" s="1"/>
  <c r="B24" i="24" s="1"/>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21" i="23"/>
  <c r="B22" i="23" s="1"/>
  <c r="B23" i="23" s="1"/>
  <c r="B24" i="23" s="1"/>
  <c r="B25" i="23" s="1"/>
  <c r="B26" i="23" s="1"/>
  <c r="B27" i="23" s="1"/>
  <c r="B28" i="23" s="1"/>
  <c r="B29" i="23" s="1"/>
  <c r="B30" i="23" s="1"/>
  <c r="B31" i="23" s="1"/>
  <c r="B32" i="23" s="1"/>
  <c r="B33" i="23" s="1"/>
  <c r="B34" i="23" s="1"/>
  <c r="B35" i="23" s="1"/>
  <c r="B36" i="23" s="1"/>
  <c r="B37" i="23" s="1"/>
  <c r="B38" i="23" s="1"/>
  <c r="B39" i="23" s="1"/>
  <c r="B40" i="23" s="1"/>
  <c r="B41" i="23" s="1"/>
  <c r="B42" i="23" s="1"/>
  <c r="B43" i="23" s="1"/>
  <c r="B44" i="23" s="1"/>
  <c r="B45" i="23" s="1"/>
  <c r="B46" i="23" s="1"/>
  <c r="B47" i="23" s="1"/>
  <c r="B48" i="23" s="1"/>
  <c r="B49" i="23" s="1"/>
  <c r="E146" i="27" l="1"/>
  <c r="E142" i="27"/>
  <c r="E118" i="27"/>
  <c r="G133" i="27"/>
  <c r="H133" i="27" s="1"/>
  <c r="G161" i="27"/>
  <c r="E161" i="27" s="1"/>
  <c r="G157" i="27"/>
  <c r="E157" i="27" s="1"/>
  <c r="F148" i="27"/>
  <c r="G151" i="27"/>
  <c r="E151" i="27" s="1"/>
  <c r="F166" i="27"/>
  <c r="F168" i="27"/>
  <c r="G153" i="27"/>
  <c r="E153" i="27" s="1"/>
  <c r="F174" i="27"/>
  <c r="G159" i="27"/>
  <c r="E159" i="27" s="1"/>
  <c r="F160" i="27"/>
  <c r="G145" i="27"/>
  <c r="E145" i="27" s="1"/>
  <c r="F172" i="27"/>
  <c r="F162" i="27"/>
  <c r="G147" i="27"/>
  <c r="E147" i="27" s="1"/>
  <c r="F156" i="27"/>
  <c r="G141" i="27"/>
  <c r="E141" i="27" s="1"/>
  <c r="G139" i="27"/>
  <c r="E139" i="27" s="1"/>
  <c r="F154" i="27"/>
  <c r="F176" i="27"/>
  <c r="F182" i="27"/>
  <c r="G167" i="27"/>
  <c r="E167" i="27" s="1"/>
  <c r="F170" i="27"/>
  <c r="G155" i="27"/>
  <c r="E155" i="27" s="1"/>
  <c r="G149" i="27"/>
  <c r="E149" i="27" s="1"/>
  <c r="F164" i="27"/>
  <c r="F150" i="27"/>
  <c r="G135" i="27"/>
  <c r="E135" i="27" s="1"/>
  <c r="G143" i="27"/>
  <c r="E143" i="27" s="1"/>
  <c r="F158" i="27"/>
  <c r="E133" i="27" l="1"/>
  <c r="H161" i="27"/>
  <c r="G148" i="27"/>
  <c r="E148" i="27" s="1"/>
  <c r="G176" i="27"/>
  <c r="E176" i="27" s="1"/>
  <c r="G172" i="27"/>
  <c r="E172" i="27" s="1"/>
  <c r="H157" i="27"/>
  <c r="F163" i="27"/>
  <c r="F191" i="27"/>
  <c r="G154" i="27"/>
  <c r="E154" i="27" s="1"/>
  <c r="F169" i="27"/>
  <c r="F177" i="27"/>
  <c r="G162" i="27"/>
  <c r="E162" i="27" s="1"/>
  <c r="F187" i="27"/>
  <c r="G150" i="27"/>
  <c r="E150" i="27" s="1"/>
  <c r="F165" i="27"/>
  <c r="G164" i="27"/>
  <c r="E164" i="27" s="1"/>
  <c r="F179" i="27"/>
  <c r="G174" i="27"/>
  <c r="E174" i="27" s="1"/>
  <c r="F189" i="27"/>
  <c r="G168" i="27"/>
  <c r="E168" i="27" s="1"/>
  <c r="F183" i="27"/>
  <c r="F181" i="27"/>
  <c r="G166" i="27"/>
  <c r="E166" i="27" s="1"/>
  <c r="G170" i="27"/>
  <c r="E170" i="27" s="1"/>
  <c r="F185" i="27"/>
  <c r="G158" i="27"/>
  <c r="E158" i="27" s="1"/>
  <c r="F173" i="27"/>
  <c r="F175" i="27"/>
  <c r="G160" i="27"/>
  <c r="E160" i="27" s="1"/>
  <c r="G182" i="27"/>
  <c r="E182" i="27" s="1"/>
  <c r="F197" i="27"/>
  <c r="G156" i="27"/>
  <c r="E156" i="27" s="1"/>
  <c r="F171" i="27"/>
  <c r="H172" i="27" l="1"/>
  <c r="G191" i="27"/>
  <c r="H191" i="27" s="1"/>
  <c r="H176" i="27"/>
  <c r="G187" i="27"/>
  <c r="E187" i="27" s="1"/>
  <c r="G163" i="27"/>
  <c r="E163" i="27" s="1"/>
  <c r="H148" i="27"/>
  <c r="F178" i="27"/>
  <c r="F194" i="27"/>
  <c r="G179" i="27"/>
  <c r="E179" i="27" s="1"/>
  <c r="G169" i="27"/>
  <c r="E169" i="27" s="1"/>
  <c r="F184" i="27"/>
  <c r="F180" i="27"/>
  <c r="G165" i="27"/>
  <c r="E165" i="27" s="1"/>
  <c r="G173" i="27"/>
  <c r="E173" i="27" s="1"/>
  <c r="F188" i="27"/>
  <c r="F202" i="27"/>
  <c r="G181" i="27"/>
  <c r="E181" i="27" s="1"/>
  <c r="F196" i="27"/>
  <c r="G183" i="27"/>
  <c r="E183" i="27" s="1"/>
  <c r="F198" i="27"/>
  <c r="F206" i="27"/>
  <c r="G171" i="27"/>
  <c r="E171" i="27" s="1"/>
  <c r="F186" i="27"/>
  <c r="G189" i="27"/>
  <c r="E189" i="27" s="1"/>
  <c r="F204" i="27"/>
  <c r="G175" i="27"/>
  <c r="E175" i="27" s="1"/>
  <c r="F190" i="27"/>
  <c r="G185" i="27"/>
  <c r="E185" i="27" s="1"/>
  <c r="F200" i="27"/>
  <c r="G197" i="27"/>
  <c r="E197" i="27" s="1"/>
  <c r="F212" i="27"/>
  <c r="G177" i="27"/>
  <c r="E177" i="27" s="1"/>
  <c r="F192" i="27"/>
  <c r="E191" i="27" l="1"/>
  <c r="H163" i="27"/>
  <c r="H187" i="27"/>
  <c r="G178" i="27"/>
  <c r="E178" i="27" s="1"/>
  <c r="G202" i="27"/>
  <c r="E202" i="27" s="1"/>
  <c r="G206" i="27"/>
  <c r="E206" i="27" s="1"/>
  <c r="F193" i="27"/>
  <c r="F219" i="27"/>
  <c r="G204" i="27"/>
  <c r="E204" i="27" s="1"/>
  <c r="G198" i="27"/>
  <c r="E198" i="27" s="1"/>
  <c r="F213" i="27"/>
  <c r="G192" i="27"/>
  <c r="E192" i="27" s="1"/>
  <c r="F207" i="27"/>
  <c r="G188" i="27"/>
  <c r="E188" i="27" s="1"/>
  <c r="F203" i="27"/>
  <c r="G180" i="27"/>
  <c r="E180" i="27" s="1"/>
  <c r="F195" i="27"/>
  <c r="G194" i="27"/>
  <c r="E194" i="27" s="1"/>
  <c r="F209" i="27"/>
  <c r="G190" i="27"/>
  <c r="E190" i="27" s="1"/>
  <c r="F205" i="27"/>
  <c r="F221" i="27"/>
  <c r="F227" i="27"/>
  <c r="G212" i="27"/>
  <c r="E212" i="27" s="1"/>
  <c r="F211" i="27"/>
  <c r="G196" i="27"/>
  <c r="E196" i="27" s="1"/>
  <c r="F199" i="27"/>
  <c r="G184" i="27"/>
  <c r="E184" i="27" s="1"/>
  <c r="G200" i="27"/>
  <c r="E200" i="27" s="1"/>
  <c r="F215" i="27"/>
  <c r="G186" i="27"/>
  <c r="E186" i="27" s="1"/>
  <c r="F201" i="27"/>
  <c r="F217" i="27"/>
  <c r="G217" i="27" l="1"/>
  <c r="H217" i="27" s="1"/>
  <c r="H202" i="27"/>
  <c r="H206" i="27"/>
  <c r="H178" i="27"/>
  <c r="G193" i="27"/>
  <c r="E193" i="27" s="1"/>
  <c r="G221" i="27"/>
  <c r="E221" i="27" s="1"/>
  <c r="F208" i="27"/>
  <c r="F234" i="27"/>
  <c r="G219" i="27"/>
  <c r="E219" i="27" s="1"/>
  <c r="G203" i="27"/>
  <c r="E203" i="27" s="1"/>
  <c r="F218" i="27"/>
  <c r="F236" i="27"/>
  <c r="F220" i="27"/>
  <c r="G205" i="27"/>
  <c r="E205" i="27" s="1"/>
  <c r="G207" i="27"/>
  <c r="E207" i="27" s="1"/>
  <c r="F222" i="27"/>
  <c r="F232" i="27"/>
  <c r="G199" i="27"/>
  <c r="E199" i="27" s="1"/>
  <c r="F214" i="27"/>
  <c r="G227" i="27"/>
  <c r="E227" i="27" s="1"/>
  <c r="F242" i="27"/>
  <c r="G209" i="27"/>
  <c r="E209" i="27" s="1"/>
  <c r="F224" i="27"/>
  <c r="F228" i="27"/>
  <c r="G213" i="27"/>
  <c r="E213" i="27" s="1"/>
  <c r="F216" i="27"/>
  <c r="G201" i="27"/>
  <c r="E201" i="27" s="1"/>
  <c r="G211" i="27"/>
  <c r="E211" i="27" s="1"/>
  <c r="F226" i="27"/>
  <c r="F230" i="27"/>
  <c r="G215" i="27"/>
  <c r="E215" i="27" s="1"/>
  <c r="G195" i="27"/>
  <c r="E195" i="27" s="1"/>
  <c r="F210" i="27"/>
  <c r="E217" i="27" l="1"/>
  <c r="H221" i="27"/>
  <c r="G232" i="27"/>
  <c r="E232" i="27" s="1"/>
  <c r="H193" i="27"/>
  <c r="G208" i="27"/>
  <c r="H208" i="27" s="1"/>
  <c r="G236" i="27"/>
  <c r="E236" i="27" s="1"/>
  <c r="F223" i="27"/>
  <c r="F231" i="27"/>
  <c r="G216" i="27"/>
  <c r="E216" i="27" s="1"/>
  <c r="F235" i="27"/>
  <c r="G220" i="27"/>
  <c r="E220" i="27" s="1"/>
  <c r="G214" i="27"/>
  <c r="E214" i="27" s="1"/>
  <c r="F229" i="27"/>
  <c r="G210" i="27"/>
  <c r="E210" i="27" s="1"/>
  <c r="F225" i="27"/>
  <c r="F247" i="27"/>
  <c r="F251" i="27"/>
  <c r="F249" i="27"/>
  <c r="G234" i="27"/>
  <c r="E234" i="27" s="1"/>
  <c r="G218" i="27"/>
  <c r="E218" i="27" s="1"/>
  <c r="F233" i="27"/>
  <c r="F245" i="27"/>
  <c r="G230" i="27"/>
  <c r="E230" i="27" s="1"/>
  <c r="F243" i="27"/>
  <c r="G228" i="27"/>
  <c r="E228" i="27" s="1"/>
  <c r="F239" i="27"/>
  <c r="G224" i="27"/>
  <c r="E224" i="27" s="1"/>
  <c r="G226" i="27"/>
  <c r="E226" i="27" s="1"/>
  <c r="F241" i="27"/>
  <c r="F257" i="27"/>
  <c r="G242" i="27"/>
  <c r="E242" i="27" s="1"/>
  <c r="G222" i="27"/>
  <c r="E222" i="27" s="1"/>
  <c r="F237" i="27"/>
  <c r="E208" i="27" l="1"/>
  <c r="H232" i="27"/>
  <c r="G223" i="27"/>
  <c r="H223" i="27" s="1"/>
  <c r="H236" i="27"/>
  <c r="G251" i="27"/>
  <c r="H251" i="27" s="1"/>
  <c r="G247" i="27"/>
  <c r="E247" i="27" s="1"/>
  <c r="F238" i="27"/>
  <c r="G231" i="27"/>
  <c r="E231" i="27" s="1"/>
  <c r="F246" i="27"/>
  <c r="F254" i="27"/>
  <c r="G239" i="27"/>
  <c r="E239" i="27" s="1"/>
  <c r="G237" i="27"/>
  <c r="E237" i="27" s="1"/>
  <c r="F252" i="27"/>
  <c r="G229" i="27"/>
  <c r="E229" i="27" s="1"/>
  <c r="F244" i="27"/>
  <c r="F240" i="27"/>
  <c r="G225" i="27"/>
  <c r="E225" i="27" s="1"/>
  <c r="G243" i="27"/>
  <c r="E243" i="27" s="1"/>
  <c r="F258" i="27"/>
  <c r="F260" i="27"/>
  <c r="G245" i="27"/>
  <c r="E245" i="27" s="1"/>
  <c r="G235" i="27"/>
  <c r="E235" i="27" s="1"/>
  <c r="F250" i="27"/>
  <c r="F264" i="27"/>
  <c r="G249" i="27"/>
  <c r="E249" i="27" s="1"/>
  <c r="F266" i="27"/>
  <c r="F272" i="27"/>
  <c r="G257" i="27"/>
  <c r="E257" i="27" s="1"/>
  <c r="F256" i="27"/>
  <c r="G241" i="27"/>
  <c r="E241" i="27" s="1"/>
  <c r="G233" i="27"/>
  <c r="E233" i="27" s="1"/>
  <c r="F248" i="27"/>
  <c r="F262" i="27"/>
  <c r="E223" i="27" l="1"/>
  <c r="E251" i="27"/>
  <c r="H247" i="27"/>
  <c r="G262" i="27"/>
  <c r="H262" i="27" s="1"/>
  <c r="G266" i="27"/>
  <c r="H266" i="27" s="1"/>
  <c r="G238" i="27"/>
  <c r="H238" i="27" s="1"/>
  <c r="F253" i="27"/>
  <c r="F273" i="27"/>
  <c r="G258" i="27"/>
  <c r="E258" i="27" s="1"/>
  <c r="G248" i="27"/>
  <c r="E248" i="27" s="1"/>
  <c r="F263" i="27"/>
  <c r="G252" i="27"/>
  <c r="E252" i="27" s="1"/>
  <c r="F267" i="27"/>
  <c r="G272" i="27"/>
  <c r="E272" i="27" s="1"/>
  <c r="F287" i="27"/>
  <c r="G260" i="27"/>
  <c r="E260" i="27" s="1"/>
  <c r="F275" i="27"/>
  <c r="F277" i="27"/>
  <c r="F281" i="27"/>
  <c r="G250" i="27"/>
  <c r="E250" i="27" s="1"/>
  <c r="F265" i="27"/>
  <c r="F259" i="27"/>
  <c r="G244" i="27"/>
  <c r="E244" i="27" s="1"/>
  <c r="G246" i="27"/>
  <c r="E246" i="27" s="1"/>
  <c r="F261" i="27"/>
  <c r="F269" i="27"/>
  <c r="G254" i="27"/>
  <c r="E254" i="27" s="1"/>
  <c r="G264" i="27"/>
  <c r="E264" i="27" s="1"/>
  <c r="F279" i="27"/>
  <c r="F255" i="27"/>
  <c r="G240" i="27"/>
  <c r="E240" i="27" s="1"/>
  <c r="F271" i="27"/>
  <c r="G256" i="27"/>
  <c r="E256" i="27" s="1"/>
  <c r="E266" i="27" l="1"/>
  <c r="E238" i="27"/>
  <c r="E262" i="27"/>
  <c r="G281" i="27"/>
  <c r="H281" i="27" s="1"/>
  <c r="G277" i="27"/>
  <c r="H277" i="27" s="1"/>
  <c r="G253" i="27"/>
  <c r="H253" i="27" s="1"/>
  <c r="F268" i="27"/>
  <c r="F280" i="27"/>
  <c r="G265" i="27"/>
  <c r="E265" i="27" s="1"/>
  <c r="F288" i="27"/>
  <c r="G273" i="27"/>
  <c r="E273" i="27" s="1"/>
  <c r="F296" i="27"/>
  <c r="G267" i="27"/>
  <c r="E267" i="27" s="1"/>
  <c r="F282" i="27"/>
  <c r="G287" i="27"/>
  <c r="E287" i="27" s="1"/>
  <c r="F302" i="27"/>
  <c r="G271" i="27"/>
  <c r="E271" i="27" s="1"/>
  <c r="F286" i="27"/>
  <c r="F276" i="27"/>
  <c r="G261" i="27"/>
  <c r="E261" i="27" s="1"/>
  <c r="F292" i="27"/>
  <c r="F278" i="27"/>
  <c r="G263" i="27"/>
  <c r="E263" i="27" s="1"/>
  <c r="F284" i="27"/>
  <c r="G269" i="27"/>
  <c r="E269" i="27" s="1"/>
  <c r="G255" i="27"/>
  <c r="E255" i="27" s="1"/>
  <c r="F270" i="27"/>
  <c r="G259" i="27"/>
  <c r="E259" i="27" s="1"/>
  <c r="F274" i="27"/>
  <c r="G279" i="27"/>
  <c r="E279" i="27" s="1"/>
  <c r="F294" i="27"/>
  <c r="G275" i="27"/>
  <c r="E275" i="27" s="1"/>
  <c r="F290" i="27"/>
  <c r="E277" i="27" l="1"/>
  <c r="E281" i="27"/>
  <c r="E253" i="27"/>
  <c r="G292" i="27"/>
  <c r="H292" i="27" s="1"/>
  <c r="G268" i="27"/>
  <c r="H268" i="27" s="1"/>
  <c r="G296" i="27"/>
  <c r="E296" i="27" s="1"/>
  <c r="F283" i="27"/>
  <c r="G278" i="27"/>
  <c r="E278" i="27" s="1"/>
  <c r="F293" i="27"/>
  <c r="G274" i="27"/>
  <c r="E274" i="27" s="1"/>
  <c r="F289" i="27"/>
  <c r="G280" i="27"/>
  <c r="E280" i="27" s="1"/>
  <c r="F295" i="27"/>
  <c r="F307" i="27"/>
  <c r="F305" i="27"/>
  <c r="G290" i="27"/>
  <c r="E290" i="27" s="1"/>
  <c r="G270" i="27"/>
  <c r="E270" i="27" s="1"/>
  <c r="F285" i="27"/>
  <c r="F311" i="27"/>
  <c r="F301" i="27"/>
  <c r="G286" i="27"/>
  <c r="E286" i="27" s="1"/>
  <c r="F303" i="27"/>
  <c r="G288" i="27"/>
  <c r="E288" i="27" s="1"/>
  <c r="G282" i="27"/>
  <c r="E282" i="27" s="1"/>
  <c r="F297" i="27"/>
  <c r="F291" i="27"/>
  <c r="G276" i="27"/>
  <c r="E276" i="27" s="1"/>
  <c r="G294" i="27"/>
  <c r="E294" i="27" s="1"/>
  <c r="F309" i="27"/>
  <c r="G284" i="27"/>
  <c r="E284" i="27" s="1"/>
  <c r="F299" i="27"/>
  <c r="G302" i="27"/>
  <c r="E302" i="27" s="1"/>
  <c r="F317" i="27"/>
  <c r="E268" i="27" l="1"/>
  <c r="E292" i="27"/>
  <c r="G283" i="27"/>
  <c r="H283" i="27" s="1"/>
  <c r="G307" i="27"/>
  <c r="H307" i="27" s="1"/>
  <c r="H296" i="27"/>
  <c r="G311" i="27"/>
  <c r="H311" i="27" s="1"/>
  <c r="F298" i="27"/>
  <c r="G301" i="27"/>
  <c r="E301" i="27" s="1"/>
  <c r="F316" i="27"/>
  <c r="F322" i="27"/>
  <c r="G303" i="27"/>
  <c r="E303" i="27" s="1"/>
  <c r="F318" i="27"/>
  <c r="F320" i="27"/>
  <c r="G305" i="27"/>
  <c r="E305" i="27" s="1"/>
  <c r="F324" i="27"/>
  <c r="G309" i="27"/>
  <c r="E309" i="27" s="1"/>
  <c r="F332" i="27"/>
  <c r="G317" i="27"/>
  <c r="E317" i="27" s="1"/>
  <c r="F326" i="27"/>
  <c r="G295" i="27"/>
  <c r="E295" i="27" s="1"/>
  <c r="F310" i="27"/>
  <c r="G297" i="27"/>
  <c r="E297" i="27" s="1"/>
  <c r="F312" i="27"/>
  <c r="F300" i="27"/>
  <c r="G285" i="27"/>
  <c r="E285" i="27" s="1"/>
  <c r="G289" i="27"/>
  <c r="E289" i="27" s="1"/>
  <c r="F304" i="27"/>
  <c r="G291" i="27"/>
  <c r="E291" i="27" s="1"/>
  <c r="F306" i="27"/>
  <c r="G299" i="27"/>
  <c r="E299" i="27" s="1"/>
  <c r="F314" i="27"/>
  <c r="F308" i="27"/>
  <c r="G293" i="27"/>
  <c r="E293" i="27" s="1"/>
  <c r="E307" i="27" l="1"/>
  <c r="E283" i="27"/>
  <c r="E311" i="27"/>
  <c r="G322" i="27"/>
  <c r="H322" i="27" s="1"/>
  <c r="G326" i="27"/>
  <c r="E326" i="27" s="1"/>
  <c r="G298" i="27"/>
  <c r="H298" i="27" s="1"/>
  <c r="F313" i="27"/>
  <c r="G324" i="27"/>
  <c r="E324" i="27" s="1"/>
  <c r="F339" i="27"/>
  <c r="G310" i="27"/>
  <c r="E310" i="27" s="1"/>
  <c r="F325" i="27"/>
  <c r="G320" i="27"/>
  <c r="E320" i="27" s="1"/>
  <c r="F335" i="27"/>
  <c r="F319" i="27"/>
  <c r="G304" i="27"/>
  <c r="E304" i="27" s="1"/>
  <c r="F341" i="27"/>
  <c r="G318" i="27"/>
  <c r="E318" i="27" s="1"/>
  <c r="F333" i="27"/>
  <c r="G308" i="27"/>
  <c r="E308" i="27" s="1"/>
  <c r="F323" i="27"/>
  <c r="F329" i="27"/>
  <c r="G314" i="27"/>
  <c r="E314" i="27" s="1"/>
  <c r="F337" i="27"/>
  <c r="G300" i="27"/>
  <c r="E300" i="27" s="1"/>
  <c r="F315" i="27"/>
  <c r="G306" i="27"/>
  <c r="E306" i="27" s="1"/>
  <c r="F321" i="27"/>
  <c r="G332" i="27"/>
  <c r="E332" i="27" s="1"/>
  <c r="F347" i="27"/>
  <c r="G312" i="27"/>
  <c r="E312" i="27" s="1"/>
  <c r="F327" i="27"/>
  <c r="F331" i="27"/>
  <c r="G316" i="27"/>
  <c r="E316" i="27" s="1"/>
  <c r="E298" i="27" l="1"/>
  <c r="H326" i="27"/>
  <c r="G337" i="27"/>
  <c r="H337" i="27" s="1"/>
  <c r="G341" i="27"/>
  <c r="E341" i="27" s="1"/>
  <c r="E322" i="27"/>
  <c r="G313" i="27"/>
  <c r="E313" i="27" s="1"/>
  <c r="F328" i="27"/>
  <c r="F344" i="27"/>
  <c r="G329" i="27"/>
  <c r="E329" i="27" s="1"/>
  <c r="G319" i="27"/>
  <c r="E319" i="27" s="1"/>
  <c r="F334" i="27"/>
  <c r="G321" i="27"/>
  <c r="E321" i="27" s="1"/>
  <c r="F336" i="27"/>
  <c r="F338" i="27"/>
  <c r="G323" i="27"/>
  <c r="E323" i="27" s="1"/>
  <c r="F342" i="27"/>
  <c r="G327" i="27"/>
  <c r="E327" i="27" s="1"/>
  <c r="G315" i="27"/>
  <c r="E315" i="27" s="1"/>
  <c r="F330" i="27"/>
  <c r="G333" i="27"/>
  <c r="E333" i="27" s="1"/>
  <c r="F348" i="27"/>
  <c r="G325" i="27"/>
  <c r="E325" i="27" s="1"/>
  <c r="F340" i="27"/>
  <c r="G335" i="27"/>
  <c r="E335" i="27" s="1"/>
  <c r="F350" i="27"/>
  <c r="G331" i="27"/>
  <c r="E331" i="27" s="1"/>
  <c r="F346" i="27"/>
  <c r="F352" i="27"/>
  <c r="F356" i="27"/>
  <c r="G339" i="27"/>
  <c r="E339" i="27" s="1"/>
  <c r="F354" i="27"/>
  <c r="G347" i="27"/>
  <c r="E347" i="27" s="1"/>
  <c r="F362" i="27"/>
  <c r="E337" i="27" l="1"/>
  <c r="H313" i="27"/>
  <c r="G352" i="27"/>
  <c r="H352" i="27" s="1"/>
  <c r="H341" i="27"/>
  <c r="G356" i="27"/>
  <c r="H356" i="27" s="1"/>
  <c r="G328" i="27"/>
  <c r="E328" i="27" s="1"/>
  <c r="F343" i="27"/>
  <c r="F363" i="27"/>
  <c r="G348" i="27"/>
  <c r="E348" i="27" s="1"/>
  <c r="F351" i="27"/>
  <c r="G336" i="27"/>
  <c r="E336" i="27" s="1"/>
  <c r="F371" i="27"/>
  <c r="F377" i="27"/>
  <c r="G362" i="27"/>
  <c r="E362" i="27" s="1"/>
  <c r="G346" i="27"/>
  <c r="E346" i="27" s="1"/>
  <c r="F361" i="27"/>
  <c r="G330" i="27"/>
  <c r="E330" i="27" s="1"/>
  <c r="F345" i="27"/>
  <c r="F349" i="27"/>
  <c r="G334" i="27"/>
  <c r="E334" i="27" s="1"/>
  <c r="F355" i="27"/>
  <c r="G340" i="27"/>
  <c r="E340" i="27" s="1"/>
  <c r="G338" i="27"/>
  <c r="E338" i="27" s="1"/>
  <c r="F353" i="27"/>
  <c r="F367" i="27"/>
  <c r="G354" i="27"/>
  <c r="E354" i="27" s="1"/>
  <c r="F369" i="27"/>
  <c r="F365" i="27"/>
  <c r="G350" i="27"/>
  <c r="E350" i="27" s="1"/>
  <c r="F357" i="27"/>
  <c r="G342" i="27"/>
  <c r="E342" i="27" s="1"/>
  <c r="F359" i="27"/>
  <c r="G344" i="27"/>
  <c r="E344" i="27" s="1"/>
  <c r="E352" i="27" l="1"/>
  <c r="E356" i="27"/>
  <c r="H328" i="27"/>
  <c r="G371" i="27"/>
  <c r="H371" i="27" s="1"/>
  <c r="G367" i="27"/>
  <c r="E367" i="27" s="1"/>
  <c r="G343" i="27"/>
  <c r="H343" i="27" s="1"/>
  <c r="F358" i="27"/>
  <c r="G359" i="27"/>
  <c r="E359" i="27" s="1"/>
  <c r="F374" i="27"/>
  <c r="F386" i="27"/>
  <c r="G353" i="27"/>
  <c r="E353" i="27" s="1"/>
  <c r="F368" i="27"/>
  <c r="G369" i="27"/>
  <c r="E369" i="27" s="1"/>
  <c r="F384" i="27"/>
  <c r="G345" i="27"/>
  <c r="E345" i="27" s="1"/>
  <c r="F360" i="27"/>
  <c r="F366" i="27"/>
  <c r="G351" i="27"/>
  <c r="E351" i="27" s="1"/>
  <c r="G357" i="27"/>
  <c r="E357" i="27" s="1"/>
  <c r="F372" i="27"/>
  <c r="F364" i="27"/>
  <c r="G349" i="27"/>
  <c r="E349" i="27" s="1"/>
  <c r="F382" i="27"/>
  <c r="G361" i="27"/>
  <c r="E361" i="27" s="1"/>
  <c r="F376" i="27"/>
  <c r="G365" i="27"/>
  <c r="E365" i="27" s="1"/>
  <c r="F380" i="27"/>
  <c r="G355" i="27"/>
  <c r="E355" i="27" s="1"/>
  <c r="F370" i="27"/>
  <c r="G377" i="27"/>
  <c r="E377" i="27" s="1"/>
  <c r="F392" i="27"/>
  <c r="G363" i="27"/>
  <c r="E363" i="27" s="1"/>
  <c r="F378" i="27"/>
  <c r="E343" i="27" l="1"/>
  <c r="E371" i="27"/>
  <c r="H367" i="27"/>
  <c r="G386" i="27"/>
  <c r="H386" i="27" s="1"/>
  <c r="G382" i="27"/>
  <c r="E382" i="27" s="1"/>
  <c r="G358" i="27"/>
  <c r="H358" i="27" s="1"/>
  <c r="F373" i="27"/>
  <c r="F399" i="27"/>
  <c r="G384" i="27"/>
  <c r="E384" i="27" s="1"/>
  <c r="G378" i="27"/>
  <c r="E378" i="27" s="1"/>
  <c r="F393" i="27"/>
  <c r="F391" i="27"/>
  <c r="G376" i="27"/>
  <c r="E376" i="27" s="1"/>
  <c r="G368" i="27"/>
  <c r="E368" i="27" s="1"/>
  <c r="F383" i="27"/>
  <c r="G380" i="27"/>
  <c r="E380" i="27" s="1"/>
  <c r="F395" i="27"/>
  <c r="F375" i="27"/>
  <c r="G360" i="27"/>
  <c r="E360" i="27" s="1"/>
  <c r="F401" i="27"/>
  <c r="F397" i="27"/>
  <c r="G366" i="27"/>
  <c r="E366" i="27" s="1"/>
  <c r="F381" i="27"/>
  <c r="F407" i="27"/>
  <c r="G392" i="27"/>
  <c r="E392" i="27" s="1"/>
  <c r="F385" i="27"/>
  <c r="G370" i="27"/>
  <c r="E370" i="27" s="1"/>
  <c r="G374" i="27"/>
  <c r="E374" i="27" s="1"/>
  <c r="F389" i="27"/>
  <c r="G372" i="27"/>
  <c r="E372" i="27" s="1"/>
  <c r="F387" i="27"/>
  <c r="F379" i="27"/>
  <c r="G364" i="27"/>
  <c r="E364" i="27" s="1"/>
  <c r="E386" i="27" l="1"/>
  <c r="E358" i="27"/>
  <c r="G401" i="27"/>
  <c r="H401" i="27" s="1"/>
  <c r="H382" i="27"/>
  <c r="G397" i="27"/>
  <c r="E397" i="27" s="1"/>
  <c r="G373" i="27"/>
  <c r="E373" i="27" s="1"/>
  <c r="F388" i="27"/>
  <c r="G399" i="27"/>
  <c r="E399" i="27" s="1"/>
  <c r="F414" i="27"/>
  <c r="G383" i="27"/>
  <c r="E383" i="27" s="1"/>
  <c r="F398" i="27"/>
  <c r="F416" i="27"/>
  <c r="F412" i="27"/>
  <c r="F406" i="27"/>
  <c r="G391" i="27"/>
  <c r="E391" i="27" s="1"/>
  <c r="G375" i="27"/>
  <c r="E375" i="27" s="1"/>
  <c r="F390" i="27"/>
  <c r="F394" i="27"/>
  <c r="G379" i="27"/>
  <c r="E379" i="27" s="1"/>
  <c r="F400" i="27"/>
  <c r="G385" i="27"/>
  <c r="E385" i="27" s="1"/>
  <c r="G387" i="27"/>
  <c r="E387" i="27" s="1"/>
  <c r="F402" i="27"/>
  <c r="F408" i="27"/>
  <c r="G393" i="27"/>
  <c r="E393" i="27" s="1"/>
  <c r="G407" i="27"/>
  <c r="E407" i="27" s="1"/>
  <c r="F422" i="27"/>
  <c r="G389" i="27"/>
  <c r="E389" i="27" s="1"/>
  <c r="F404" i="27"/>
  <c r="G381" i="27"/>
  <c r="E381" i="27" s="1"/>
  <c r="F396" i="27"/>
  <c r="G395" i="27"/>
  <c r="E395" i="27" s="1"/>
  <c r="F410" i="27"/>
  <c r="E401" i="27" l="1"/>
  <c r="H373" i="27"/>
  <c r="G416" i="27"/>
  <c r="H416" i="27" s="1"/>
  <c r="G412" i="27"/>
  <c r="H412" i="27" s="1"/>
  <c r="H397" i="27"/>
  <c r="G388" i="27"/>
  <c r="E388" i="27" s="1"/>
  <c r="F403" i="27"/>
  <c r="F427" i="27"/>
  <c r="G422" i="27"/>
  <c r="E422" i="27" s="1"/>
  <c r="F437" i="27"/>
  <c r="G394" i="27"/>
  <c r="E394" i="27" s="1"/>
  <c r="F409" i="27"/>
  <c r="G410" i="27"/>
  <c r="E410" i="27" s="1"/>
  <c r="F425" i="27"/>
  <c r="G390" i="27"/>
  <c r="E390" i="27" s="1"/>
  <c r="F405" i="27"/>
  <c r="F431" i="27"/>
  <c r="F415" i="27"/>
  <c r="G400" i="27"/>
  <c r="E400" i="27" s="1"/>
  <c r="F413" i="27"/>
  <c r="G398" i="27"/>
  <c r="E398" i="27" s="1"/>
  <c r="G406" i="27"/>
  <c r="E406" i="27" s="1"/>
  <c r="F421" i="27"/>
  <c r="G408" i="27"/>
  <c r="E408" i="27" s="1"/>
  <c r="F423" i="27"/>
  <c r="G396" i="27"/>
  <c r="E396" i="27" s="1"/>
  <c r="F411" i="27"/>
  <c r="F417" i="27"/>
  <c r="G402" i="27"/>
  <c r="E402" i="27" s="1"/>
  <c r="F419" i="27"/>
  <c r="G404" i="27"/>
  <c r="E404" i="27" s="1"/>
  <c r="G414" i="27"/>
  <c r="E414" i="27" s="1"/>
  <c r="F429" i="27"/>
  <c r="E416" i="27" l="1"/>
  <c r="G431" i="27"/>
  <c r="H431" i="27" s="1"/>
  <c r="E412" i="27"/>
  <c r="G427" i="27"/>
  <c r="H427" i="27" s="1"/>
  <c r="H388" i="27"/>
  <c r="G403" i="27"/>
  <c r="E403" i="27" s="1"/>
  <c r="F418" i="27"/>
  <c r="F428" i="27"/>
  <c r="G413" i="27"/>
  <c r="E413" i="27" s="1"/>
  <c r="G411" i="27"/>
  <c r="E411" i="27" s="1"/>
  <c r="F426" i="27"/>
  <c r="G429" i="27"/>
  <c r="E429" i="27" s="1"/>
  <c r="F444" i="27"/>
  <c r="G444" i="27" s="1"/>
  <c r="E444" i="27" s="1"/>
  <c r="G423" i="27"/>
  <c r="E423" i="27" s="1"/>
  <c r="F438" i="27"/>
  <c r="G409" i="27"/>
  <c r="E409" i="27" s="1"/>
  <c r="F424" i="27"/>
  <c r="G417" i="27"/>
  <c r="E417" i="27" s="1"/>
  <c r="F432" i="27"/>
  <c r="F442" i="27"/>
  <c r="G425" i="27"/>
  <c r="E425" i="27" s="1"/>
  <c r="F440" i="27"/>
  <c r="G440" i="27" s="1"/>
  <c r="E440" i="27" s="1"/>
  <c r="F430" i="27"/>
  <c r="G415" i="27"/>
  <c r="E415" i="27" s="1"/>
  <c r="F446" i="27"/>
  <c r="G437" i="27"/>
  <c r="E437" i="27" s="1"/>
  <c r="F452" i="27"/>
  <c r="G452" i="27" s="1"/>
  <c r="E452" i="27" s="1"/>
  <c r="G419" i="27"/>
  <c r="E419" i="27" s="1"/>
  <c r="F434" i="27"/>
  <c r="F436" i="27"/>
  <c r="G421" i="27"/>
  <c r="E421" i="27" s="1"/>
  <c r="G405" i="27"/>
  <c r="E405" i="27" s="1"/>
  <c r="F420" i="27"/>
  <c r="E431" i="27" l="1"/>
  <c r="E427" i="27"/>
  <c r="H403" i="27"/>
  <c r="G446" i="27"/>
  <c r="H446" i="27" s="1"/>
  <c r="G442" i="27"/>
  <c r="E442" i="27" s="1"/>
  <c r="G418" i="27"/>
  <c r="E418" i="27" s="1"/>
  <c r="F433" i="27"/>
  <c r="G438" i="27"/>
  <c r="E438" i="27" s="1"/>
  <c r="F453" i="27"/>
  <c r="G453" i="27" s="1"/>
  <c r="E453" i="27" s="1"/>
  <c r="G420" i="27"/>
  <c r="E420" i="27" s="1"/>
  <c r="F435" i="27"/>
  <c r="G432" i="27"/>
  <c r="E432" i="27" s="1"/>
  <c r="F447" i="27"/>
  <c r="G447" i="27" s="1"/>
  <c r="E447" i="27" s="1"/>
  <c r="G426" i="27"/>
  <c r="E426" i="27" s="1"/>
  <c r="F441" i="27"/>
  <c r="G441" i="27" s="1"/>
  <c r="E441" i="27" s="1"/>
  <c r="G436" i="27"/>
  <c r="E436" i="27" s="1"/>
  <c r="F451" i="27"/>
  <c r="G451" i="27" s="1"/>
  <c r="E451" i="27" s="1"/>
  <c r="G434" i="27"/>
  <c r="E434" i="27" s="1"/>
  <c r="F449" i="27"/>
  <c r="G449" i="27" s="1"/>
  <c r="E449" i="27" s="1"/>
  <c r="F439" i="27"/>
  <c r="G439" i="27" s="1"/>
  <c r="E439" i="27" s="1"/>
  <c r="G424" i="27"/>
  <c r="E424" i="27" s="1"/>
  <c r="F445" i="27"/>
  <c r="G445" i="27" s="1"/>
  <c r="E445" i="27" s="1"/>
  <c r="G430" i="27"/>
  <c r="E430" i="27" s="1"/>
  <c r="G428" i="27"/>
  <c r="E428" i="27" s="1"/>
  <c r="F443" i="27"/>
  <c r="G443" i="27" s="1"/>
  <c r="E443" i="27" s="1"/>
  <c r="I26" i="31" l="1"/>
  <c r="I30" i="31"/>
  <c r="L36" i="31"/>
  <c r="H36" i="31" s="1"/>
  <c r="L24" i="31"/>
  <c r="H24" i="31" s="1"/>
  <c r="I25" i="31"/>
  <c r="L28" i="31"/>
  <c r="H28" i="31" s="1"/>
  <c r="I38" i="31"/>
  <c r="I34" i="31"/>
  <c r="L32" i="31"/>
  <c r="H32" i="31" s="1"/>
  <c r="I37" i="31"/>
  <c r="I36" i="31"/>
  <c r="F36" i="31" s="1"/>
  <c r="L38" i="31"/>
  <c r="H38" i="31" s="1"/>
  <c r="L25" i="31"/>
  <c r="H25" i="31" s="1"/>
  <c r="I28" i="31"/>
  <c r="I32" i="31"/>
  <c r="L29" i="31"/>
  <c r="H29" i="31" s="1"/>
  <c r="L30" i="31"/>
  <c r="H30" i="31" s="1"/>
  <c r="I24" i="31"/>
  <c r="L34" i="31"/>
  <c r="H34" i="31" s="1"/>
  <c r="L26" i="31"/>
  <c r="H26" i="31" s="1"/>
  <c r="L37" i="31"/>
  <c r="H37" i="31" s="1"/>
  <c r="I29" i="31"/>
  <c r="I27" i="31"/>
  <c r="L27" i="31"/>
  <c r="H27" i="31" s="1"/>
  <c r="E446" i="27"/>
  <c r="I31" i="31" s="1"/>
  <c r="H418" i="27"/>
  <c r="H442" i="27"/>
  <c r="G433" i="27"/>
  <c r="H433" i="27" s="1"/>
  <c r="F448" i="27"/>
  <c r="G435" i="27"/>
  <c r="E435" i="27" s="1"/>
  <c r="F450" i="27"/>
  <c r="G450" i="27" s="1"/>
  <c r="E450" i="27" s="1"/>
  <c r="F28" i="31" l="1"/>
  <c r="F24" i="31"/>
  <c r="F29" i="31"/>
  <c r="L35" i="31"/>
  <c r="H35" i="31" s="1"/>
  <c r="F27" i="31"/>
  <c r="F32" i="31"/>
  <c r="F38" i="31"/>
  <c r="F34" i="31"/>
  <c r="F25" i="31"/>
  <c r="F37" i="31"/>
  <c r="F30" i="31"/>
  <c r="F26" i="31"/>
  <c r="L31" i="31"/>
  <c r="H31" i="31" s="1"/>
  <c r="F31" i="31" s="1"/>
  <c r="E433" i="27"/>
  <c r="I35" i="31"/>
  <c r="G448" i="27"/>
  <c r="H448" i="27" s="1"/>
  <c r="F35" i="31" l="1"/>
  <c r="E448" i="27"/>
  <c r="L33" i="31"/>
  <c r="H33" i="31" s="1"/>
  <c r="I33" i="31"/>
  <c r="F33" i="31" l="1"/>
</calcChain>
</file>

<file path=xl/sharedStrings.xml><?xml version="1.0" encoding="utf-8"?>
<sst xmlns="http://schemas.openxmlformats.org/spreadsheetml/2006/main" count="7622" uniqueCount="229">
  <si>
    <t>シート名</t>
    <rPh sb="3" eb="4">
      <t>メイ</t>
    </rPh>
    <phoneticPr fontId="8"/>
  </si>
  <si>
    <t>回答対象</t>
    <rPh sb="0" eb="4">
      <t>カイトウタイショウ</t>
    </rPh>
    <phoneticPr fontId="8"/>
  </si>
  <si>
    <t>設問</t>
    <rPh sb="0" eb="2">
      <t>セツモン</t>
    </rPh>
    <phoneticPr fontId="7"/>
  </si>
  <si>
    <t>設問文</t>
    <rPh sb="0" eb="3">
      <t>セツモンブン</t>
    </rPh>
    <phoneticPr fontId="7"/>
  </si>
  <si>
    <t>回答状況</t>
    <rPh sb="0" eb="4">
      <t>カイトウジョウキョウ</t>
    </rPh>
    <phoneticPr fontId="7"/>
  </si>
  <si>
    <t>団体属性</t>
  </si>
  <si>
    <t>都道府県・政令市・市町村共通</t>
  </si>
  <si>
    <t>本事例の内容・経緯・背景</t>
  </si>
  <si>
    <t>(選択)</t>
  </si>
  <si>
    <t>※</t>
    <phoneticPr fontId="8"/>
  </si>
  <si>
    <t>その他</t>
    <phoneticPr fontId="8"/>
  </si>
  <si>
    <t>件</t>
    <rPh sb="0" eb="1">
      <t>ケン</t>
    </rPh>
    <phoneticPr fontId="8"/>
  </si>
  <si>
    <t>■記入上の注意</t>
  </si>
  <si>
    <t>　 　※設問の回答は、該当する選択肢をプルダウンより選択してください。また、自由記述は、回答欄の枠内に入力してください。</t>
    <phoneticPr fontId="27"/>
  </si>
  <si>
    <t>■回答にあたっての留意事項</t>
    <rPh sb="1" eb="3">
      <t>カイトウ</t>
    </rPh>
    <rPh sb="9" eb="11">
      <t>リュウイ</t>
    </rPh>
    <rPh sb="11" eb="13">
      <t>ジコウ</t>
    </rPh>
    <phoneticPr fontId="27"/>
  </si>
  <si>
    <t>※改善された点や解決したのか否か（否であればなぜか）など問7の対応後の状況を具体的に記入してください。</t>
    <phoneticPr fontId="27"/>
  </si>
  <si>
    <t>1.解決に至った</t>
  </si>
  <si>
    <t>2.まだ解決に至っていない</t>
  </si>
  <si>
    <t>部署・協議会等名</t>
    <rPh sb="0" eb="2">
      <t>ブショ</t>
    </rPh>
    <rPh sb="3" eb="7">
      <t>キョウギカイナド</t>
    </rPh>
    <rPh sb="7" eb="8">
      <t>ナ</t>
    </rPh>
    <phoneticPr fontId="27"/>
  </si>
  <si>
    <t>障害者</t>
    <rPh sb="0" eb="3">
      <t>ショウガイシャ</t>
    </rPh>
    <phoneticPr fontId="27"/>
  </si>
  <si>
    <t>事業者</t>
    <rPh sb="0" eb="3">
      <t>ジギョウシャ</t>
    </rPh>
    <phoneticPr fontId="27"/>
  </si>
  <si>
    <t>"3"の場合は具体的に記入してください。</t>
    <rPh sb="4" eb="6">
      <t>バアイ</t>
    </rPh>
    <phoneticPr fontId="27"/>
  </si>
  <si>
    <t>男性</t>
    <rPh sb="0" eb="2">
      <t>ダンセイ</t>
    </rPh>
    <phoneticPr fontId="27"/>
  </si>
  <si>
    <t>女性</t>
    <rPh sb="0" eb="2">
      <t>ジョセイ</t>
    </rPh>
    <phoneticPr fontId="27"/>
  </si>
  <si>
    <t>不明</t>
    <rPh sb="0" eb="2">
      <t>フメイ</t>
    </rPh>
    <phoneticPr fontId="27"/>
  </si>
  <si>
    <t>10歳未満</t>
  </si>
  <si>
    <t>10代</t>
  </si>
  <si>
    <t>20代</t>
  </si>
  <si>
    <t>30代</t>
  </si>
  <si>
    <t>40代</t>
  </si>
  <si>
    <t>50代</t>
  </si>
  <si>
    <t>60代</t>
  </si>
  <si>
    <t>70歳以上</t>
  </si>
  <si>
    <t>不明</t>
  </si>
  <si>
    <t>視覚障害</t>
  </si>
  <si>
    <t>聴覚・言語障害</t>
  </si>
  <si>
    <t>盲ろう</t>
  </si>
  <si>
    <t>肢体不自由</t>
  </si>
  <si>
    <t>知的障害</t>
  </si>
  <si>
    <t>精神障害</t>
  </si>
  <si>
    <t>発達障害</t>
  </si>
  <si>
    <t>内部障害</t>
  </si>
  <si>
    <t>難病に起因する障害</t>
  </si>
  <si>
    <t>重症心身障害</t>
  </si>
  <si>
    <t>"11"の場合は具体的に記入してください。</t>
    <rPh sb="5" eb="7">
      <t>バアイ</t>
    </rPh>
    <phoneticPr fontId="27"/>
  </si>
  <si>
    <t>"7"の場合は具体的に記入してください。</t>
    <rPh sb="4" eb="6">
      <t>バアイ</t>
    </rPh>
    <phoneticPr fontId="27"/>
  </si>
  <si>
    <t>回答欄について</t>
    <rPh sb="0" eb="3">
      <t>カイトウラン</t>
    </rPh>
    <phoneticPr fontId="8"/>
  </si>
  <si>
    <t>⇒プルダウンメニューから１つ選んでください</t>
    <rPh sb="14" eb="15">
      <t>エラ</t>
    </rPh>
    <phoneticPr fontId="8"/>
  </si>
  <si>
    <t>⇒該当する選択肢の横に○印</t>
    <rPh sb="1" eb="3">
      <t>ガイトウ</t>
    </rPh>
    <rPh sb="5" eb="8">
      <t>センタクシ</t>
    </rPh>
    <rPh sb="9" eb="10">
      <t>ヨコ</t>
    </rPh>
    <rPh sb="12" eb="13">
      <t>ジルシ</t>
    </rPh>
    <phoneticPr fontId="8"/>
  </si>
  <si>
    <t>※他設問の回答状況により、回答が不要な設問はグレーに塗りつぶされます</t>
    <rPh sb="1" eb="2">
      <t>ホカ</t>
    </rPh>
    <rPh sb="2" eb="4">
      <t>セツモン</t>
    </rPh>
    <rPh sb="5" eb="9">
      <t>カイトウジョウキョウ</t>
    </rPh>
    <rPh sb="13" eb="15">
      <t>カイトウ</t>
    </rPh>
    <rPh sb="16" eb="18">
      <t>フヨウ</t>
    </rPh>
    <rPh sb="19" eb="21">
      <t>セツモン</t>
    </rPh>
    <rPh sb="26" eb="27">
      <t>ヌ</t>
    </rPh>
    <phoneticPr fontId="8"/>
  </si>
  <si>
    <t>⇒数値を入力してください</t>
    <rPh sb="1" eb="3">
      <t>スウチ</t>
    </rPh>
    <rPh sb="4" eb="6">
      <t>ニュウリョク</t>
    </rPh>
    <phoneticPr fontId="8"/>
  </si>
  <si>
    <t>⇒文字等を入力してください</t>
    <rPh sb="1" eb="4">
      <t>モジトウ</t>
    </rPh>
    <rPh sb="5" eb="7">
      <t>ニュウリョク</t>
    </rPh>
    <phoneticPr fontId="8"/>
  </si>
  <si>
    <t>(選択)</t>
    <phoneticPr fontId="8"/>
  </si>
  <si>
    <t>【回答方法】</t>
  </si>
  <si>
    <t>・設問は、下記の通りご回答ください。</t>
    <rPh sb="1" eb="3">
      <t>セツモン</t>
    </rPh>
    <rPh sb="5" eb="7">
      <t>カキ</t>
    </rPh>
    <rPh sb="8" eb="9">
      <t>トオ</t>
    </rPh>
    <rPh sb="11" eb="13">
      <t>カイトウ</t>
    </rPh>
    <phoneticPr fontId="8"/>
  </si>
  <si>
    <t>※欄外への入力等はできません。回答は上記の色網掛け部分にお願いします。</t>
    <rPh sb="18" eb="20">
      <t>ジョウキ</t>
    </rPh>
    <phoneticPr fontId="8"/>
  </si>
  <si>
    <t>※</t>
  </si>
  <si>
    <t>内閣府 令和３年度 障害者差別解消法の施行状況等に関する調査</t>
    <phoneticPr fontId="8"/>
  </si>
  <si>
    <t>(選択)</t>
    <phoneticPr fontId="8"/>
  </si>
  <si>
    <t>のいずれかを選択してください。</t>
    <phoneticPr fontId="8"/>
  </si>
  <si>
    <t>その他</t>
    <phoneticPr fontId="27"/>
  </si>
  <si>
    <t>災害等</t>
    <phoneticPr fontId="27"/>
  </si>
  <si>
    <t>交通・移動</t>
    <phoneticPr fontId="27"/>
  </si>
  <si>
    <t>雇用・就業</t>
    <phoneticPr fontId="27"/>
  </si>
  <si>
    <t>医療・福祉</t>
    <phoneticPr fontId="27"/>
  </si>
  <si>
    <t>教育</t>
    <phoneticPr fontId="27"/>
  </si>
  <si>
    <t>行政・公共施設</t>
    <phoneticPr fontId="27"/>
  </si>
  <si>
    <t>※本事例を解消するための対応を具体的に記入してください。</t>
    <phoneticPr fontId="22"/>
  </si>
  <si>
    <t>※本事例の内容を具体的に記入してください。</t>
    <phoneticPr fontId="27"/>
  </si>
  <si>
    <t>該当するものに○を選択してください。</t>
    <phoneticPr fontId="8"/>
  </si>
  <si>
    <t>該当するものに○を選択してください。</t>
  </si>
  <si>
    <t>1.行政機関等</t>
    <phoneticPr fontId="8"/>
  </si>
  <si>
    <t>事例が生じた場面
（複数選択可）</t>
    <phoneticPr fontId="8"/>
  </si>
  <si>
    <t>障害の種別
（重複障害／複数者の場合には複数選択可）</t>
    <phoneticPr fontId="8"/>
  </si>
  <si>
    <t>障害者の年代
（複数者の場合には複数選択可）</t>
    <phoneticPr fontId="8"/>
  </si>
  <si>
    <t>障害者の性別
（複数者の場合には複数選択可）</t>
    <phoneticPr fontId="8"/>
  </si>
  <si>
    <t>相談者について
（複数者の場合には複数選択可）</t>
    <phoneticPr fontId="8"/>
  </si>
  <si>
    <t>本事例に関係する貴団体等の部署・協議会等名</t>
    <phoneticPr fontId="8"/>
  </si>
  <si>
    <t>問1</t>
    <phoneticPr fontId="27"/>
  </si>
  <si>
    <t>【ご回答いただける相談事例等の数：数字を記入】</t>
    <rPh sb="2" eb="4">
      <t>カイトウ</t>
    </rPh>
    <rPh sb="9" eb="14">
      <t>ソウダンジレイトウ</t>
    </rPh>
    <rPh sb="15" eb="16">
      <t>カズ</t>
    </rPh>
    <rPh sb="17" eb="19">
      <t>スウジ</t>
    </rPh>
    <rPh sb="20" eb="22">
      <t>キニュウ</t>
    </rPh>
    <phoneticPr fontId="27"/>
  </si>
  <si>
    <r>
      <t xml:space="preserve">    ※</t>
    </r>
    <r>
      <rPr>
        <u val="double"/>
        <sz val="10"/>
        <color theme="1"/>
        <rFont val="Meiryo UI"/>
        <family val="3"/>
        <charset val="128"/>
      </rPr>
      <t>本調査は全件調査でありません。</t>
    </r>
    <r>
      <rPr>
        <sz val="10"/>
        <color theme="1"/>
        <rFont val="Meiryo UI"/>
        <family val="3"/>
        <charset val="128"/>
      </rPr>
      <t>下記にご回答いただける事例数を記入いただくと、その数に合わせて回答欄が表示されます。</t>
    </r>
    <rPh sb="5" eb="8">
      <t>ホンチョウサ</t>
    </rPh>
    <rPh sb="9" eb="10">
      <t>ゼン</t>
    </rPh>
    <rPh sb="10" eb="11">
      <t>ケン</t>
    </rPh>
    <rPh sb="11" eb="13">
      <t>チョウサ</t>
    </rPh>
    <rPh sb="20" eb="22">
      <t>カキ</t>
    </rPh>
    <rPh sb="24" eb="26">
      <t>カイトウ</t>
    </rPh>
    <rPh sb="31" eb="33">
      <t>ジレイ</t>
    </rPh>
    <rPh sb="33" eb="34">
      <t>スウ</t>
    </rPh>
    <rPh sb="35" eb="37">
      <t>キニュウ</t>
    </rPh>
    <rPh sb="45" eb="46">
      <t>カズ</t>
    </rPh>
    <rPh sb="47" eb="48">
      <t>ア</t>
    </rPh>
    <rPh sb="51" eb="53">
      <t>カイトウ</t>
    </rPh>
    <rPh sb="53" eb="54">
      <t>ラン</t>
    </rPh>
    <rPh sb="55" eb="57">
      <t>ヒョウジ</t>
    </rPh>
    <phoneticPr fontId="27"/>
  </si>
  <si>
    <r>
      <rPr>
        <sz val="10"/>
        <color theme="1"/>
        <rFont val="Meiryo UI"/>
        <family val="3"/>
        <charset val="128"/>
      </rPr>
      <t xml:space="preserve">    ※</t>
    </r>
    <r>
      <rPr>
        <u val="double"/>
        <sz val="10"/>
        <color theme="1"/>
        <rFont val="Meiryo UI"/>
        <family val="3"/>
        <charset val="128"/>
      </rPr>
      <t>特定の障害者、事業者、職員などの識別ができないように記入してください。</t>
    </r>
    <phoneticPr fontId="27"/>
  </si>
  <si>
    <r>
      <t xml:space="preserve">    ※令和２年度（令和2年4月～令和3年3月）に把握された相談事例等のうち、</t>
    </r>
    <r>
      <rPr>
        <u val="double"/>
        <sz val="10"/>
        <color rgb="FFFF0000"/>
        <rFont val="Meiryo UI"/>
        <family val="3"/>
        <charset val="128"/>
      </rPr>
      <t>広く情報共有することが望ましいものや特徴的なものを選んで記入</t>
    </r>
    <r>
      <rPr>
        <sz val="10"/>
        <color theme="1"/>
        <rFont val="Meiryo UI"/>
        <family val="3"/>
        <charset val="128"/>
      </rPr>
      <t>してください。</t>
    </r>
    <phoneticPr fontId="27"/>
  </si>
  <si>
    <t>数値項目には、未入力防止のため事前に「0」が入力されています。</t>
    <rPh sb="0" eb="4">
      <t>スウチコウモク</t>
    </rPh>
    <rPh sb="7" eb="10">
      <t>ミニュウリョク</t>
    </rPh>
    <rPh sb="10" eb="12">
      <t>ボウシ</t>
    </rPh>
    <rPh sb="15" eb="17">
      <t>ジゼン</t>
    </rPh>
    <rPh sb="22" eb="24">
      <t>ニュウリョク</t>
    </rPh>
    <phoneticPr fontId="8"/>
  </si>
  <si>
    <t>適宜、回答内容を修正してください。</t>
    <rPh sb="0" eb="2">
      <t>テキギ</t>
    </rPh>
    <rPh sb="3" eb="7">
      <t>カイトウナイヨウ</t>
    </rPh>
    <rPh sb="8" eb="10">
      <t>シュウセイ</t>
    </rPh>
    <phoneticPr fontId="8"/>
  </si>
  <si>
    <t>【提出前のご確認】</t>
    <rPh sb="1" eb="4">
      <t>テイシュツマエ</t>
    </rPh>
    <rPh sb="6" eb="8">
      <t>カクニン</t>
    </rPh>
    <phoneticPr fontId="8"/>
  </si>
  <si>
    <t>・「設問一覧」を参照いただき、未回答の項目が無いかをご確認の上、ご提出ください。</t>
    <rPh sb="2" eb="4">
      <t>セツモン</t>
    </rPh>
    <rPh sb="8" eb="10">
      <t>サンショウ</t>
    </rPh>
    <rPh sb="15" eb="18">
      <t>ミカイトウ</t>
    </rPh>
    <rPh sb="19" eb="21">
      <t>コウモク</t>
    </rPh>
    <rPh sb="22" eb="23">
      <t>ナ</t>
    </rPh>
    <rPh sb="27" eb="29">
      <t>カクニン</t>
    </rPh>
    <rPh sb="30" eb="31">
      <t>ウエ</t>
    </rPh>
    <rPh sb="33" eb="35">
      <t>テイシュツ</t>
    </rPh>
    <phoneticPr fontId="8"/>
  </si>
  <si>
    <t>【設問一覧】</t>
    <rPh sb="1" eb="3">
      <t>セツモン</t>
    </rPh>
    <rPh sb="3" eb="5">
      <t>イチラン</t>
    </rPh>
    <phoneticPr fontId="8"/>
  </si>
  <si>
    <t>本事例に関係する貴団体等の部署・協議会等名</t>
  </si>
  <si>
    <t>※セルをクリックすると当該設問へ移動します。</t>
    <rPh sb="11" eb="13">
      <t>トウガイ</t>
    </rPh>
    <rPh sb="13" eb="15">
      <t>セツモン</t>
    </rPh>
    <rPh sb="16" eb="18">
      <t>イドウ</t>
    </rPh>
    <phoneticPr fontId="8"/>
  </si>
  <si>
    <t>新型コロナウイルス感染症との関連</t>
  </si>
  <si>
    <t>※本事例が新型コロナウイルス感染症に関連する事例の場合、○を選択して下さい。</t>
    <rPh sb="18" eb="20">
      <t>カンレン</t>
    </rPh>
    <rPh sb="22" eb="24">
      <t>ジレイ</t>
    </rPh>
    <rPh sb="25" eb="27">
      <t>バアイ</t>
    </rPh>
    <rPh sb="30" eb="32">
      <t>センタク</t>
    </rPh>
    <rPh sb="34" eb="35">
      <t>クダ</t>
    </rPh>
    <phoneticPr fontId="22"/>
  </si>
  <si>
    <t>aed-chosa@surece.co.jp</t>
    <phoneticPr fontId="8"/>
  </si>
  <si>
    <t>【回答対象】</t>
    <rPh sb="3" eb="5">
      <t>タイショウ</t>
    </rPh>
    <phoneticPr fontId="8"/>
  </si>
  <si>
    <t>2.事業者</t>
    <rPh sb="4" eb="5">
      <t>シャ</t>
    </rPh>
    <phoneticPr fontId="8"/>
  </si>
  <si>
    <t>本事例を解決するための対応(調査過程を含む)</t>
    <phoneticPr fontId="8"/>
  </si>
  <si>
    <t>　　　　　　以下、それぞれの回答項目をクリックすると、該当するシートに移動します。</t>
    <rPh sb="6" eb="8">
      <t>イカ</t>
    </rPh>
    <rPh sb="14" eb="16">
      <t>カイトウ</t>
    </rPh>
    <rPh sb="16" eb="18">
      <t>コウモク</t>
    </rPh>
    <rPh sb="27" eb="29">
      <t>ガイトウ</t>
    </rPh>
    <rPh sb="35" eb="37">
      <t>イドウ</t>
    </rPh>
    <phoneticPr fontId="8"/>
  </si>
  <si>
    <t>　　　　　　回答状況が「未回答」となっている設問をご確認いただき、ご回答ください。</t>
    <rPh sb="6" eb="10">
      <t>カイトウジョウキョウ</t>
    </rPh>
    <rPh sb="12" eb="15">
      <t>ミカイトウ</t>
    </rPh>
    <rPh sb="22" eb="24">
      <t>セツモン</t>
    </rPh>
    <rPh sb="26" eb="28">
      <t>カクニン</t>
    </rPh>
    <rPh sb="34" eb="36">
      <t>カイトウ</t>
    </rPh>
    <phoneticPr fontId="8"/>
  </si>
  <si>
    <t>広く情報共有することが望ましいものや特徴的なものを選んで記入してください。（全件調査ではありません）</t>
    <rPh sb="39" eb="40">
      <t>ケン</t>
    </rPh>
    <phoneticPr fontId="8"/>
  </si>
  <si>
    <t>【本調査の実施主体】</t>
    <rPh sb="1" eb="4">
      <t>ホンチョウサ</t>
    </rPh>
    <rPh sb="5" eb="7">
      <t>ジッシ</t>
    </rPh>
    <rPh sb="7" eb="9">
      <t>シュタイ</t>
    </rPh>
    <phoneticPr fontId="8"/>
  </si>
  <si>
    <r>
      <t>○本調査では、</t>
    </r>
    <r>
      <rPr>
        <b/>
        <u val="double"/>
        <sz val="11"/>
        <color indexed="10"/>
        <rFont val="Meiryo UI"/>
        <family val="3"/>
        <charset val="128"/>
      </rPr>
      <t>行政機関もしくは事業者による</t>
    </r>
    <r>
      <rPr>
        <sz val="11"/>
        <color theme="1"/>
        <rFont val="Meiryo UI"/>
        <family val="3"/>
        <charset val="128"/>
      </rPr>
      <t>障害者に対する</t>
    </r>
    <r>
      <rPr>
        <b/>
        <sz val="11"/>
        <color indexed="8"/>
        <rFont val="Meiryo UI"/>
        <family val="3"/>
        <charset val="128"/>
      </rPr>
      <t>「不当な差別的取扱い」</t>
    </r>
    <r>
      <rPr>
        <sz val="11"/>
        <color theme="1"/>
        <rFont val="Meiryo UI"/>
        <family val="3"/>
        <charset val="128"/>
      </rPr>
      <t>に関する相談事例等についてお伺いします。</t>
    </r>
    <rPh sb="1" eb="4">
      <t>ホンチョウサ</t>
    </rPh>
    <rPh sb="15" eb="18">
      <t>ジギョウシャ</t>
    </rPh>
    <rPh sb="53" eb="54">
      <t>ウカガ</t>
    </rPh>
    <phoneticPr fontId="27"/>
  </si>
  <si>
    <t>問２</t>
    <rPh sb="0" eb="1">
      <t>トイ</t>
    </rPh>
    <phoneticPr fontId="27"/>
  </si>
  <si>
    <t>問３</t>
    <phoneticPr fontId="27"/>
  </si>
  <si>
    <t>問４-１</t>
    <phoneticPr fontId="27"/>
  </si>
  <si>
    <t>問４-２</t>
    <phoneticPr fontId="27"/>
  </si>
  <si>
    <t>問４-３</t>
    <phoneticPr fontId="27"/>
  </si>
  <si>
    <t>問４-４</t>
    <phoneticPr fontId="27"/>
  </si>
  <si>
    <t>問５</t>
    <phoneticPr fontId="27"/>
  </si>
  <si>
    <t>問６</t>
    <phoneticPr fontId="27"/>
  </si>
  <si>
    <t>問７</t>
    <phoneticPr fontId="27"/>
  </si>
  <si>
    <t>問８</t>
    <rPh sb="0" eb="1">
      <t>トイ</t>
    </rPh>
    <phoneticPr fontId="27"/>
  </si>
  <si>
    <t>問７の対応後の状況</t>
    <phoneticPr fontId="8"/>
  </si>
  <si>
    <t>問９</t>
    <phoneticPr fontId="27"/>
  </si>
  <si>
    <t>問３～８における結果について、次のうちから該当するものを選択してください。</t>
    <phoneticPr fontId="8"/>
  </si>
  <si>
    <r>
      <t>○本調査では、</t>
    </r>
    <r>
      <rPr>
        <b/>
        <u val="double"/>
        <sz val="11"/>
        <color indexed="10"/>
        <rFont val="Meiryo UI"/>
        <family val="3"/>
        <charset val="128"/>
      </rPr>
      <t>行政機関もしくは事業者による</t>
    </r>
    <r>
      <rPr>
        <sz val="11"/>
        <color theme="1"/>
        <rFont val="Meiryo UI"/>
        <family val="3"/>
        <charset val="128"/>
      </rPr>
      <t>障害者に対する</t>
    </r>
    <r>
      <rPr>
        <b/>
        <sz val="11"/>
        <color indexed="8"/>
        <rFont val="Meiryo UI"/>
        <family val="3"/>
        <charset val="128"/>
      </rPr>
      <t>「合理的配慮の提供」</t>
    </r>
    <r>
      <rPr>
        <sz val="11"/>
        <color theme="1"/>
        <rFont val="Meiryo UI"/>
        <family val="3"/>
        <charset val="128"/>
      </rPr>
      <t>に関する相談事例等についてお伺いします。</t>
    </r>
    <rPh sb="1" eb="4">
      <t>ホンチョウサ</t>
    </rPh>
    <rPh sb="15" eb="18">
      <t>ジギョウシャ</t>
    </rPh>
    <rPh sb="52" eb="53">
      <t>ウカガ</t>
    </rPh>
    <phoneticPr fontId="27"/>
  </si>
  <si>
    <r>
      <t>○本調査では、</t>
    </r>
    <r>
      <rPr>
        <b/>
        <u val="double"/>
        <sz val="11"/>
        <color indexed="10"/>
        <rFont val="Meiryo UI"/>
        <family val="3"/>
        <charset val="128"/>
      </rPr>
      <t>行政機関もしくは事業者による</t>
    </r>
    <r>
      <rPr>
        <sz val="11"/>
        <color theme="1"/>
        <rFont val="Meiryo UI"/>
        <family val="3"/>
        <charset val="128"/>
      </rPr>
      <t>障害者に対する</t>
    </r>
    <r>
      <rPr>
        <b/>
        <sz val="11"/>
        <color indexed="8"/>
        <rFont val="Meiryo UI"/>
        <family val="3"/>
        <charset val="128"/>
      </rPr>
      <t>「環境の整備」</t>
    </r>
    <r>
      <rPr>
        <sz val="11"/>
        <color theme="1"/>
        <rFont val="Meiryo UI"/>
        <family val="3"/>
        <charset val="128"/>
      </rPr>
      <t>に関する相談事例等についてお伺いします。</t>
    </r>
    <rPh sb="1" eb="4">
      <t>ホンチョウサ</t>
    </rPh>
    <rPh sb="15" eb="18">
      <t>ジギョウシャ</t>
    </rPh>
    <rPh sb="49" eb="50">
      <t>ウカガ</t>
    </rPh>
    <phoneticPr fontId="27"/>
  </si>
  <si>
    <t>　その設問はご回答いただかなくて結構です</t>
    <rPh sb="3" eb="5">
      <t>セツモン</t>
    </rPh>
    <rPh sb="7" eb="9">
      <t>カイトウ</t>
    </rPh>
    <rPh sb="16" eb="18">
      <t>ケッコウ</t>
    </rPh>
    <phoneticPr fontId="8"/>
  </si>
  <si>
    <t>I</t>
  </si>
  <si>
    <t>S</t>
  </si>
  <si>
    <t>問９</t>
  </si>
  <si>
    <t>TXT</t>
  </si>
  <si>
    <t>問８</t>
  </si>
  <si>
    <t>M</t>
  </si>
  <si>
    <t>問７</t>
  </si>
  <si>
    <t>問６</t>
  </si>
  <si>
    <t>問５</t>
  </si>
  <si>
    <t>問３</t>
  </si>
  <si>
    <t>問２</t>
  </si>
  <si>
    <t>問１</t>
  </si>
  <si>
    <t>問３～８における結果について、次のうちから該当するものを選択してください。</t>
  </si>
  <si>
    <t>問７の対応後の状況</t>
  </si>
  <si>
    <t>本事例を解決するための対応（調査過程を含む）</t>
  </si>
  <si>
    <t>事例が生じた場面（複数選択可）＿その他</t>
  </si>
  <si>
    <t>問４－４</t>
  </si>
  <si>
    <t>事例が生じた場面（複数選択可）</t>
  </si>
  <si>
    <t>障害の種別（重複障害／複数者の場合には複数選択可）＿その他</t>
  </si>
  <si>
    <t>問４－３</t>
  </si>
  <si>
    <t>障害の種別（重複障害／複数者の場合には複数選択可）</t>
  </si>
  <si>
    <t>障害者の年代（複数者の場合には複数選択可）</t>
  </si>
  <si>
    <t>問４－２</t>
  </si>
  <si>
    <t>障害者の性別（複数者の場合には複数選択可）</t>
  </si>
  <si>
    <t>問４－１</t>
  </si>
  <si>
    <t>相談者について（複数者の場合には複数選択可）＿その他</t>
  </si>
  <si>
    <t>相談者について（複数者の場合には複数選択可）</t>
  </si>
  <si>
    <t>セル位置１３</t>
    <rPh sb="2" eb="4">
      <t>イチ</t>
    </rPh>
    <phoneticPr fontId="44"/>
  </si>
  <si>
    <t>セル位置１２</t>
    <rPh sb="2" eb="4">
      <t>イチ</t>
    </rPh>
    <phoneticPr fontId="44"/>
  </si>
  <si>
    <t>セル位置１１</t>
    <rPh sb="2" eb="4">
      <t>イチ</t>
    </rPh>
    <phoneticPr fontId="44"/>
  </si>
  <si>
    <t>セル位置１０</t>
    <rPh sb="2" eb="4">
      <t>イチ</t>
    </rPh>
    <phoneticPr fontId="44"/>
  </si>
  <si>
    <t>セル位置９</t>
    <rPh sb="2" eb="4">
      <t>イチ</t>
    </rPh>
    <phoneticPr fontId="44"/>
  </si>
  <si>
    <t>セル位置８</t>
    <rPh sb="2" eb="4">
      <t>イチ</t>
    </rPh>
    <phoneticPr fontId="44"/>
  </si>
  <si>
    <t>セル位置７</t>
    <rPh sb="2" eb="4">
      <t>イチ</t>
    </rPh>
    <phoneticPr fontId="44"/>
  </si>
  <si>
    <t>セル位置６</t>
    <rPh sb="2" eb="4">
      <t>イチ</t>
    </rPh>
    <phoneticPr fontId="44"/>
  </si>
  <si>
    <t>セル位置５</t>
    <rPh sb="2" eb="4">
      <t>イチ</t>
    </rPh>
    <phoneticPr fontId="44"/>
  </si>
  <si>
    <t>セル位置４</t>
    <rPh sb="2" eb="4">
      <t>イチ</t>
    </rPh>
    <phoneticPr fontId="44"/>
  </si>
  <si>
    <t>セル位置３</t>
    <rPh sb="2" eb="4">
      <t>イチ</t>
    </rPh>
    <phoneticPr fontId="44"/>
  </si>
  <si>
    <t>セル位置２</t>
    <rPh sb="2" eb="4">
      <t>イチ</t>
    </rPh>
    <phoneticPr fontId="44"/>
  </si>
  <si>
    <t>セル位置１</t>
    <rPh sb="2" eb="4">
      <t>イチ</t>
    </rPh>
    <phoneticPr fontId="44"/>
  </si>
  <si>
    <t>カテゴリー数／桁数</t>
    <rPh sb="5" eb="6">
      <t>スウ</t>
    </rPh>
    <rPh sb="7" eb="9">
      <t>ケタスウ</t>
    </rPh>
    <phoneticPr fontId="44"/>
  </si>
  <si>
    <t>タイプ</t>
  </si>
  <si>
    <t>回答有無</t>
    <rPh sb="0" eb="4">
      <t>カイトウウム</t>
    </rPh>
    <phoneticPr fontId="8"/>
  </si>
  <si>
    <t>対象外</t>
    <rPh sb="0" eb="3">
      <t>タイショウガイ</t>
    </rPh>
    <phoneticPr fontId="45"/>
  </si>
  <si>
    <t>　　　　　　また、要確認となっている項目については、一部未回答の項目がある箇所となりますので、記入内容を改めてご確認ください。</t>
    <rPh sb="26" eb="28">
      <t>イチブ</t>
    </rPh>
    <rPh sb="28" eb="31">
      <t>ミカイトウ</t>
    </rPh>
    <rPh sb="32" eb="34">
      <t>コウモク</t>
    </rPh>
    <rPh sb="37" eb="39">
      <t>カショ</t>
    </rPh>
    <phoneticPr fontId="8"/>
  </si>
  <si>
    <t>回答いただける相談事例等の数</t>
  </si>
  <si>
    <t>問０</t>
  </si>
  <si>
    <t>No</t>
    <phoneticPr fontId="8"/>
  </si>
  <si>
    <t>@</t>
    <phoneticPr fontId="8"/>
  </si>
  <si>
    <t>【回答提出先・問合せ先】</t>
    <phoneticPr fontId="8"/>
  </si>
  <si>
    <t>E-mail：</t>
    <phoneticPr fontId="8"/>
  </si>
  <si>
    <t>電   話：</t>
    <phoneticPr fontId="8"/>
  </si>
  <si>
    <t>03-6825-1759［受付時間：平日9:30～17:00（12:00～13:00を除く）］</t>
    <phoneticPr fontId="8"/>
  </si>
  <si>
    <t>緊急事態宣言が発出されている期間は、メールでの問合せを基本とさせて頂きます。</t>
    <phoneticPr fontId="8"/>
  </si>
  <si>
    <t>電話での相談が必要な場合は、メールにてその旨及び連絡先を連絡頂ければ、</t>
    <phoneticPr fontId="8"/>
  </si>
  <si>
    <t>調査事務局より、のちほど電話にて御連絡をさせて頂きます。</t>
  </si>
  <si>
    <t>調査票の回収・検票・データ入力、問合せ対応等の調査事務局業務は、</t>
    <phoneticPr fontId="8"/>
  </si>
  <si>
    <t>内閣府が委託した株式会社三菱総合研究所から、株式会社サーベイリサーチセンターに</t>
    <phoneticPr fontId="8"/>
  </si>
  <si>
    <t>再委託して実施しております。業務委託に当たり、データ等の取扱いについて秘密保持の</t>
    <phoneticPr fontId="8"/>
  </si>
  <si>
    <t>契約を結んでいます。</t>
  </si>
  <si>
    <t>No</t>
  </si>
  <si>
    <t>【回答項目の構成】　</t>
    <phoneticPr fontId="8"/>
  </si>
  <si>
    <t>※ご回答内容で事務局宛にご連絡事項があれば、こちらにご入力ください。</t>
    <rPh sb="2" eb="6">
      <t>カイトウナイヨウ</t>
    </rPh>
    <rPh sb="7" eb="11">
      <t>ジムキョクアテ</t>
    </rPh>
    <rPh sb="13" eb="15">
      <t>レンラク</t>
    </rPh>
    <rPh sb="15" eb="17">
      <t>ジコウ</t>
    </rPh>
    <rPh sb="27" eb="29">
      <t>ニュウリョク</t>
    </rPh>
    <phoneticPr fontId="8"/>
  </si>
  <si>
    <t>【事務局宛連絡事項記入欄】</t>
    <rPh sb="1" eb="4">
      <t>ジムキョク</t>
    </rPh>
    <rPh sb="4" eb="5">
      <t>アテ</t>
    </rPh>
    <rPh sb="5" eb="7">
      <t>レンラク</t>
    </rPh>
    <rPh sb="7" eb="9">
      <t>ジコウ</t>
    </rPh>
    <rPh sb="9" eb="12">
      <t>キニュウラン</t>
    </rPh>
    <phoneticPr fontId="8"/>
  </si>
  <si>
    <t>「内閣府　令和３年度 障害者差別解消法の施行状況等に関する調査事務局」</t>
    <rPh sb="1" eb="3">
      <t>ナイカク</t>
    </rPh>
    <rPh sb="3" eb="4">
      <t>フ</t>
    </rPh>
    <phoneticPr fontId="8"/>
  </si>
  <si>
    <t>内閣府政策統括官（政策調整担当）付　参事官（障害者施策担当）</t>
  </si>
  <si>
    <t>事例の取組主体</t>
    <phoneticPr fontId="8"/>
  </si>
  <si>
    <t>事例の取組主体</t>
  </si>
  <si>
    <t>事例の取組主体</t>
    <rPh sb="0" eb="2">
      <t>ジレイ</t>
    </rPh>
    <rPh sb="3" eb="5">
      <t>トリクミ</t>
    </rPh>
    <rPh sb="5" eb="7">
      <t>シュタイ</t>
    </rPh>
    <phoneticPr fontId="8"/>
  </si>
  <si>
    <t>J19</t>
  </si>
  <si>
    <t>J20</t>
  </si>
  <si>
    <t>J21</t>
  </si>
  <si>
    <t>J22</t>
  </si>
  <si>
    <t>C19</t>
  </si>
  <si>
    <t>D19</t>
  </si>
  <si>
    <t>G19</t>
  </si>
  <si>
    <t>K19</t>
  </si>
  <si>
    <t>N19</t>
  </si>
  <si>
    <t>W19</t>
  </si>
  <si>
    <t>AH19</t>
  </si>
  <si>
    <t>AI19</t>
  </si>
  <si>
    <t>AP19</t>
  </si>
  <si>
    <t>AQ19</t>
  </si>
  <si>
    <t>AR19</t>
  </si>
  <si>
    <t>AS19</t>
  </si>
  <si>
    <t>AT19</t>
  </si>
  <si>
    <t>AU19</t>
  </si>
  <si>
    <t>ａ）府省庁名</t>
    <rPh sb="2" eb="3">
      <t>フ</t>
    </rPh>
    <rPh sb="3" eb="6">
      <t>ショウチョウメイ</t>
    </rPh>
    <phoneticPr fontId="8"/>
  </si>
  <si>
    <t>ｂ）部署名</t>
  </si>
  <si>
    <t>ｂ）部署名</t>
    <phoneticPr fontId="8"/>
  </si>
  <si>
    <t>ｃ）担当者名</t>
    <rPh sb="2" eb="5">
      <t>タントウシャ</t>
    </rPh>
    <rPh sb="5" eb="6">
      <t>ナ</t>
    </rPh>
    <phoneticPr fontId="8"/>
  </si>
  <si>
    <t>ｄ）電話番号</t>
    <rPh sb="2" eb="6">
      <t>デンワバンゴウ</t>
    </rPh>
    <phoneticPr fontId="8"/>
  </si>
  <si>
    <t>ｅ）メールアドレス</t>
  </si>
  <si>
    <t>ｅ）メールアドレス</t>
    <phoneticPr fontId="8"/>
  </si>
  <si>
    <t>ご回答者情報</t>
    <rPh sb="1" eb="4">
      <t>カイトウシャ</t>
    </rPh>
    <rPh sb="4" eb="6">
      <t>ジョウホウ</t>
    </rPh>
    <phoneticPr fontId="42"/>
  </si>
  <si>
    <t>J18</t>
    <phoneticPr fontId="8"/>
  </si>
  <si>
    <t>ご担当者様についてお伺いします。</t>
    <phoneticPr fontId="8"/>
  </si>
  <si>
    <t>本調査票への回答内容について確認事項が発生した場合のご連絡先として使用させていただきます。</t>
    <phoneticPr fontId="8"/>
  </si>
  <si>
    <t>項目3　相談事例に関する調査（環境の整備）</t>
    <rPh sb="4" eb="6">
      <t>ソウダン</t>
    </rPh>
    <rPh sb="6" eb="8">
      <t>ジレイ</t>
    </rPh>
    <rPh sb="9" eb="10">
      <t>カン</t>
    </rPh>
    <rPh sb="12" eb="14">
      <t>チョウサ</t>
    </rPh>
    <rPh sb="15" eb="17">
      <t>カンキョウ</t>
    </rPh>
    <rPh sb="18" eb="20">
      <t>セイビ</t>
    </rPh>
    <phoneticPr fontId="22"/>
  </si>
  <si>
    <t>項目2　相談事例に関する調査（合理的配慮の提供）</t>
    <rPh sb="4" eb="6">
      <t>ソウダン</t>
    </rPh>
    <rPh sb="6" eb="8">
      <t>ジレイ</t>
    </rPh>
    <rPh sb="9" eb="10">
      <t>カン</t>
    </rPh>
    <rPh sb="12" eb="14">
      <t>チョウサ</t>
    </rPh>
    <rPh sb="15" eb="17">
      <t>ゴウリ</t>
    </rPh>
    <rPh sb="17" eb="18">
      <t>テキ</t>
    </rPh>
    <rPh sb="18" eb="20">
      <t>ハイリョ</t>
    </rPh>
    <rPh sb="21" eb="23">
      <t>テイキョウ</t>
    </rPh>
    <phoneticPr fontId="22"/>
  </si>
  <si>
    <t>項目1　相談事例に関する調査（不当な差別的取扱い）</t>
    <rPh sb="4" eb="6">
      <t>ソウダン</t>
    </rPh>
    <rPh sb="6" eb="8">
      <t>ジレイ</t>
    </rPh>
    <rPh sb="9" eb="10">
      <t>カン</t>
    </rPh>
    <rPh sb="12" eb="14">
      <t>チョウサ</t>
    </rPh>
    <rPh sb="15" eb="17">
      <t>フトウ</t>
    </rPh>
    <rPh sb="18" eb="20">
      <t>サベツ</t>
    </rPh>
    <rPh sb="20" eb="21">
      <t>テキ</t>
    </rPh>
    <rPh sb="21" eb="23">
      <t>トリアツカ</t>
    </rPh>
    <phoneticPr fontId="22"/>
  </si>
  <si>
    <t>＜回答項目1　(不当な差別的取扱い)＞障害者差別の解消に係る主な相談事例等に関する調査(不当な差別的取扱い)</t>
    <rPh sb="1" eb="3">
      <t>カイトウ</t>
    </rPh>
    <rPh sb="3" eb="5">
      <t>コウモク</t>
    </rPh>
    <rPh sb="8" eb="10">
      <t>フトウ</t>
    </rPh>
    <rPh sb="11" eb="13">
      <t>サベツ</t>
    </rPh>
    <rPh sb="13" eb="14">
      <t>テキ</t>
    </rPh>
    <rPh sb="14" eb="16">
      <t>トリアツカ</t>
    </rPh>
    <phoneticPr fontId="8"/>
  </si>
  <si>
    <t>＜回答項目2　(合理的配慮の提供)＞障害者差別の解消に係る主な相談事例等に関する調査(合理的配慮の提供)</t>
    <rPh sb="1" eb="3">
      <t>カイトウ</t>
    </rPh>
    <rPh sb="3" eb="5">
      <t>コウモク</t>
    </rPh>
    <rPh sb="8" eb="10">
      <t>ゴウリ</t>
    </rPh>
    <rPh sb="10" eb="11">
      <t>テキ</t>
    </rPh>
    <rPh sb="11" eb="13">
      <t>ハイリョ</t>
    </rPh>
    <rPh sb="14" eb="16">
      <t>テイキョウ</t>
    </rPh>
    <phoneticPr fontId="8"/>
  </si>
  <si>
    <t>＜回答項目3　(環境の整備)＞障害者差別の解消に係る主な相談事例等に関する調査(環境の整備)</t>
    <rPh sb="1" eb="3">
      <t>カイトウ</t>
    </rPh>
    <rPh sb="3" eb="5">
      <t>コウモク</t>
    </rPh>
    <rPh sb="8" eb="10">
      <t>カンキョウ</t>
    </rPh>
    <rPh sb="11" eb="13">
      <t>セイビ</t>
    </rPh>
    <phoneticPr fontId="8"/>
  </si>
  <si>
    <t>項目1(不当な差別的取扱い)</t>
  </si>
  <si>
    <t>項目2(合理的配慮の提供)</t>
  </si>
  <si>
    <t>項目3(環境の整備)</t>
  </si>
  <si>
    <r>
      <t>・回答項目1，2，3 について、</t>
    </r>
    <r>
      <rPr>
        <b/>
        <u/>
        <sz val="11"/>
        <rFont val="Meiryo UI"/>
        <family val="3"/>
        <charset val="128"/>
      </rPr>
      <t>令和２年度（令和2年4月～令和3年3月）に把握された相談事例等のうち、</t>
    </r>
    <rPh sb="1" eb="3">
      <t>カイトウ</t>
    </rPh>
    <rPh sb="3" eb="5">
      <t>コウモク</t>
    </rPh>
    <phoneticPr fontId="8"/>
  </si>
  <si>
    <t>経済産業省</t>
    <rPh sb="0" eb="2">
      <t>ケイザイ</t>
    </rPh>
    <rPh sb="2" eb="5">
      <t>サンギョウショウ</t>
    </rPh>
    <phoneticPr fontId="8"/>
  </si>
  <si>
    <t>経済社会政策室</t>
    <rPh sb="0" eb="2">
      <t>ケイザイ</t>
    </rPh>
    <rPh sb="2" eb="4">
      <t>シャカイ</t>
    </rPh>
    <rPh sb="4" eb="6">
      <t>セイサク</t>
    </rPh>
    <rPh sb="6" eb="7">
      <t>シツ</t>
    </rPh>
    <phoneticPr fontId="8"/>
  </si>
  <si>
    <t>大羽、小林</t>
    <rPh sb="0" eb="2">
      <t>オオバ</t>
    </rPh>
    <rPh sb="3" eb="5">
      <t>コバヤシ</t>
    </rPh>
    <phoneticPr fontId="8"/>
  </si>
  <si>
    <t>03-3501－0605</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</si>
</sst>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quot;"/>
  </numFmts>
  <fonts count="46" x14ac:knownFonts="1">
    <font>
      <sz val="9"/>
      <color theme="1"/>
      <name val="ＭＳ Ｐゴシック"/>
      <family val="2"/>
      <charset val="128"/>
    </font>
    <font>
      <sz val="9"/>
      <color theme="1"/>
      <name val="Meiryo UI"/>
      <family val="2"/>
      <charset val="128"/>
    </font>
    <font>
      <sz val="9"/>
      <color theme="1"/>
      <name val="Meiryo UI"/>
      <family val="2"/>
      <charset val="128"/>
    </font>
    <font>
      <sz val="9"/>
      <color theme="1"/>
      <name val="Meiryo UI"/>
      <family val="2"/>
      <charset val="128"/>
    </font>
    <font>
      <sz val="9"/>
      <color theme="1"/>
      <name val="Meiryo UI"/>
      <family val="2"/>
      <charset val="128"/>
    </font>
    <font>
      <sz val="9"/>
      <color theme="1"/>
      <name val="Meiryo UI"/>
      <family val="2"/>
      <charset val="128"/>
    </font>
    <font>
      <sz val="9"/>
      <color theme="1"/>
      <name val="Meiryo UI"/>
      <family val="2"/>
      <charset val="128"/>
    </font>
    <font>
      <sz val="6"/>
      <name val="Meiryo UI"/>
      <family val="2"/>
      <charset val="128"/>
    </font>
    <font>
      <sz val="6"/>
      <name val="ＭＳ Ｐゴシック"/>
      <family val="2"/>
      <charset val="128"/>
    </font>
    <font>
      <sz val="11"/>
      <color indexed="64"/>
      <name val="ＭＳ Ｐゴシック"/>
      <family val="3"/>
      <charset val="128"/>
    </font>
    <font>
      <sz val="9"/>
      <color indexed="64"/>
      <name val="Meiryo UI"/>
      <family val="3"/>
      <charset val="128"/>
    </font>
    <font>
      <sz val="9"/>
      <color theme="1"/>
      <name val="Meiryo UI"/>
      <family val="3"/>
      <charset val="128"/>
    </font>
    <font>
      <u/>
      <sz val="9"/>
      <color theme="10"/>
      <name val="ＭＳ Ｐゴシック"/>
      <family val="2"/>
      <charset val="128"/>
    </font>
    <font>
      <sz val="11"/>
      <color indexed="64"/>
      <name val="Meiryo UI"/>
      <family val="3"/>
      <charset val="128"/>
    </font>
    <font>
      <sz val="8"/>
      <color indexed="64"/>
      <name val="Meiryo UI"/>
      <family val="3"/>
      <charset val="128"/>
    </font>
    <font>
      <sz val="8"/>
      <color theme="1"/>
      <name val="Meiryo UI"/>
      <family val="3"/>
      <charset val="128"/>
    </font>
    <font>
      <sz val="10"/>
      <color indexed="64"/>
      <name val="Meiryo UI"/>
      <family val="3"/>
      <charset val="128"/>
    </font>
    <font>
      <sz val="11"/>
      <color theme="0"/>
      <name val="Meiryo UI"/>
      <family val="3"/>
      <charset val="128"/>
    </font>
    <font>
      <sz val="10"/>
      <color theme="1"/>
      <name val="Meiryo UI"/>
      <family val="3"/>
      <charset val="128"/>
    </font>
    <font>
      <sz val="9"/>
      <name val="Meiryo UI"/>
      <family val="3"/>
      <charset val="128"/>
    </font>
    <font>
      <sz val="9"/>
      <color rgb="FFFF0000"/>
      <name val="Meiryo UI"/>
      <family val="3"/>
      <charset val="128"/>
    </font>
    <font>
      <b/>
      <sz val="18"/>
      <color theme="0"/>
      <name val="Meiryo UI"/>
      <family val="3"/>
      <charset val="128"/>
    </font>
    <font>
      <sz val="6"/>
      <name val="ＭＳ Ｐゴシック"/>
      <family val="2"/>
      <charset val="128"/>
      <scheme val="minor"/>
    </font>
    <font>
      <sz val="11"/>
      <color theme="1"/>
      <name val="ＭＳ Ｐゴシック"/>
      <family val="3"/>
      <charset val="128"/>
      <scheme val="minor"/>
    </font>
    <font>
      <sz val="11"/>
      <color theme="1"/>
      <name val="Meiryo UI"/>
      <family val="3"/>
      <charset val="128"/>
    </font>
    <font>
      <b/>
      <u val="double"/>
      <sz val="11"/>
      <color indexed="10"/>
      <name val="Meiryo UI"/>
      <family val="3"/>
      <charset val="128"/>
    </font>
    <font>
      <b/>
      <sz val="11"/>
      <color indexed="8"/>
      <name val="Meiryo UI"/>
      <family val="3"/>
      <charset val="128"/>
    </font>
    <font>
      <sz val="6"/>
      <name val="ＭＳ Ｐゴシック"/>
      <family val="3"/>
      <charset val="128"/>
    </font>
    <font>
      <sz val="12"/>
      <color theme="1"/>
      <name val="Meiryo UI"/>
      <family val="3"/>
      <charset val="128"/>
    </font>
    <font>
      <b/>
      <sz val="9"/>
      <color theme="1"/>
      <name val="Meiryo UI"/>
      <family val="3"/>
      <charset val="128"/>
    </font>
    <font>
      <sz val="10"/>
      <name val="Meiryo UI"/>
      <family val="3"/>
      <charset val="128"/>
    </font>
    <font>
      <sz val="11"/>
      <name val="Meiryo UI"/>
      <family val="3"/>
      <charset val="128"/>
    </font>
    <font>
      <b/>
      <sz val="10"/>
      <color theme="1"/>
      <name val="Meiryo UI"/>
      <family val="3"/>
      <charset val="128"/>
    </font>
    <font>
      <b/>
      <sz val="8"/>
      <color indexed="64"/>
      <name val="Meiryo UI"/>
      <family val="3"/>
      <charset val="128"/>
    </font>
    <font>
      <sz val="14"/>
      <color indexed="64"/>
      <name val="Meiryo UI"/>
      <family val="3"/>
      <charset val="128"/>
    </font>
    <font>
      <sz val="11"/>
      <color theme="1"/>
      <name val="ＭＳ Ｐゴシック"/>
      <family val="2"/>
      <charset val="128"/>
    </font>
    <font>
      <u/>
      <sz val="11"/>
      <color theme="10"/>
      <name val="Meiryo UI"/>
      <family val="3"/>
      <charset val="128"/>
    </font>
    <font>
      <u/>
      <sz val="10"/>
      <color theme="10"/>
      <name val="Meiryo UI"/>
      <family val="3"/>
      <charset val="128"/>
    </font>
    <font>
      <u val="double"/>
      <sz val="10"/>
      <color theme="1"/>
      <name val="Meiryo UI"/>
      <family val="3"/>
      <charset val="128"/>
    </font>
    <font>
      <u val="double"/>
      <sz val="10"/>
      <color rgb="FFFF0000"/>
      <name val="Meiryo UI"/>
      <family val="3"/>
      <charset val="128"/>
    </font>
    <font>
      <b/>
      <sz val="14"/>
      <color theme="1"/>
      <name val="Meiryo UI"/>
      <family val="3"/>
      <charset val="128"/>
    </font>
    <font>
      <b/>
      <sz val="12"/>
      <color theme="1"/>
      <name val="Meiryo UI"/>
      <family val="3"/>
      <charset val="128"/>
    </font>
    <font>
      <sz val="9"/>
      <color theme="1"/>
      <name val="ＭＳ Ｐゴシック"/>
      <family val="2"/>
      <charset val="128"/>
    </font>
    <font>
      <b/>
      <u/>
      <sz val="11"/>
      <name val="Meiryo UI"/>
      <family val="3"/>
      <charset val="128"/>
    </font>
    <font>
      <b/>
      <sz val="11"/>
      <color theme="3"/>
      <name val="Meiryo UI"/>
      <family val="2"/>
      <charset val="128"/>
    </font>
    <font>
      <sz val="9"/>
      <name val="ＭＳ Ｐゴシック"/>
      <family val="3"/>
      <charset val="128"/>
    </font>
  </fonts>
  <fills count="11">
    <fill>
      <patternFill patternType="none"/>
    </fill>
    <fill>
      <patternFill patternType="gray125"/>
    </fill>
    <fill>
      <patternFill patternType="solid">
        <fgColor rgb="FFFFFFCC"/>
        <bgColor indexed="64"/>
      </patternFill>
    </fill>
    <fill>
      <patternFill patternType="solid">
        <fgColor rgb="FF003399"/>
        <bgColor indexed="64"/>
      </patternFill>
    </fill>
    <fill>
      <patternFill patternType="solid">
        <fgColor rgb="FFCCECFF"/>
        <bgColor indexed="64"/>
      </patternFill>
    </fill>
    <fill>
      <patternFill patternType="solid">
        <fgColor rgb="FFFFFF99"/>
        <bgColor indexed="64"/>
      </patternFill>
    </fill>
    <fill>
      <patternFill patternType="solid">
        <fgColor rgb="FFCCC0DA"/>
        <bgColor indexed="64"/>
      </patternFill>
    </fill>
    <fill>
      <patternFill patternType="solid">
        <fgColor rgb="FF99FF66"/>
        <bgColor indexed="64"/>
      </patternFill>
    </fill>
    <fill>
      <patternFill patternType="solid">
        <fgColor rgb="FFFDE9D9"/>
        <bgColor indexed="64"/>
      </patternFill>
    </fill>
    <fill>
      <patternFill patternType="solid">
        <fgColor rgb="FF002060"/>
        <bgColor indexed="64"/>
      </patternFill>
    </fill>
    <fill>
      <patternFill patternType="solid">
        <fgColor rgb="FF00B0F0"/>
        <bgColor indexed="64"/>
      </patternFill>
    </fill>
  </fills>
  <borders count="56">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indexed="64"/>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Down="1">
      <left style="medium">
        <color indexed="64"/>
      </left>
      <right style="medium">
        <color indexed="64"/>
      </right>
      <top style="medium">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diagonalDown="1">
      <left style="medium">
        <color indexed="64"/>
      </left>
      <right style="medium">
        <color indexed="64"/>
      </right>
      <top/>
      <bottom/>
      <diagonal style="thin">
        <color indexed="64"/>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style="medium">
        <color indexed="64"/>
      </right>
      <top style="thin">
        <color indexed="64"/>
      </top>
      <bottom/>
      <diagonal/>
    </border>
    <border>
      <left style="dotted">
        <color indexed="64"/>
      </left>
      <right/>
      <top/>
      <bottom/>
      <diagonal/>
    </border>
    <border>
      <left style="dotted">
        <color indexed="64"/>
      </left>
      <right style="dotted">
        <color indexed="64"/>
      </right>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hair">
        <color auto="1"/>
      </left>
      <right/>
      <top/>
      <bottom/>
      <diagonal/>
    </border>
  </borders>
  <cellStyleXfs count="11">
    <xf numFmtId="0" fontId="0" fillId="0" borderId="0">
      <alignment vertical="center"/>
    </xf>
    <xf numFmtId="0" fontId="6" fillId="0" borderId="0">
      <alignment vertical="center"/>
    </xf>
    <xf numFmtId="0" fontId="9" fillId="0" borderId="0"/>
    <xf numFmtId="0" fontId="12" fillId="0" borderId="0" applyNumberFormat="0" applyFill="0" applyBorder="0" applyAlignment="0" applyProtection="0">
      <alignment vertical="center"/>
    </xf>
    <xf numFmtId="0" fontId="23"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93">
    <xf numFmtId="0" fontId="0" fillId="0" borderId="0" xfId="0">
      <alignment vertical="center"/>
    </xf>
    <xf numFmtId="0" fontId="10" fillId="0" borderId="0" xfId="2" applyFont="1" applyFill="1" applyBorder="1" applyAlignment="1" applyProtection="1">
      <alignment vertical="top"/>
    </xf>
    <xf numFmtId="0" fontId="13" fillId="0" borderId="0" xfId="2" applyFont="1" applyFill="1" applyBorder="1" applyAlignment="1" applyProtection="1">
      <alignment vertical="top"/>
    </xf>
    <xf numFmtId="0" fontId="11" fillId="0" borderId="0" xfId="0" applyFont="1" applyProtection="1">
      <alignment vertical="center"/>
    </xf>
    <xf numFmtId="0" fontId="15" fillId="0" borderId="0" xfId="0" applyFont="1" applyProtection="1">
      <alignment vertical="center"/>
    </xf>
    <xf numFmtId="0" fontId="17" fillId="3" borderId="5" xfId="2" applyFont="1" applyFill="1" applyBorder="1" applyAlignment="1" applyProtection="1">
      <alignment vertical="center"/>
    </xf>
    <xf numFmtId="0" fontId="17" fillId="3" borderId="6" xfId="0" applyFont="1" applyFill="1" applyBorder="1" applyAlignment="1">
      <alignment vertical="center"/>
    </xf>
    <xf numFmtId="0" fontId="17" fillId="3" borderId="7" xfId="0" applyFont="1" applyFill="1" applyBorder="1" applyAlignment="1">
      <alignment vertical="center"/>
    </xf>
    <xf numFmtId="0" fontId="11" fillId="0" borderId="0" xfId="0" applyFont="1" applyBorder="1">
      <alignment vertical="center"/>
    </xf>
    <xf numFmtId="0" fontId="10" fillId="4" borderId="12" xfId="2" applyFont="1" applyFill="1" applyBorder="1" applyAlignment="1" applyProtection="1">
      <alignment horizontal="left" vertical="center"/>
    </xf>
    <xf numFmtId="0" fontId="10" fillId="4" borderId="13" xfId="2" applyFont="1" applyFill="1" applyBorder="1" applyAlignment="1" applyProtection="1">
      <alignment horizontal="left" vertical="center"/>
    </xf>
    <xf numFmtId="49" fontId="24" fillId="9" borderId="0" xfId="4" applyNumberFormat="1" applyFont="1" applyFill="1" applyAlignment="1">
      <alignment vertical="center" shrinkToFit="1"/>
    </xf>
    <xf numFmtId="49" fontId="24" fillId="0" borderId="0" xfId="4" applyNumberFormat="1" applyFont="1" applyAlignment="1">
      <alignment vertical="center" shrinkToFit="1"/>
    </xf>
    <xf numFmtId="49" fontId="24" fillId="0" borderId="0" xfId="4" applyNumberFormat="1" applyFont="1" applyAlignment="1">
      <alignment horizontal="center" vertical="center" shrinkToFit="1"/>
    </xf>
    <xf numFmtId="49" fontId="24" fillId="0" borderId="0" xfId="4" applyNumberFormat="1" applyFont="1" applyAlignment="1">
      <alignment vertical="center"/>
    </xf>
    <xf numFmtId="49" fontId="24" fillId="0" borderId="0" xfId="4" applyNumberFormat="1" applyFont="1">
      <alignment vertical="center"/>
    </xf>
    <xf numFmtId="0" fontId="28" fillId="7" borderId="2" xfId="0" applyNumberFormat="1" applyFont="1" applyFill="1" applyBorder="1" applyAlignment="1" applyProtection="1">
      <alignment horizontal="center" vertical="center"/>
      <protection locked="0"/>
    </xf>
    <xf numFmtId="49" fontId="24" fillId="0" borderId="11" xfId="4" applyNumberFormat="1" applyFont="1" applyBorder="1" applyAlignment="1">
      <alignment vertical="center" shrinkToFit="1"/>
    </xf>
    <xf numFmtId="49" fontId="29" fillId="0" borderId="0" xfId="4" applyNumberFormat="1" applyFont="1" applyAlignment="1">
      <alignment horizontal="left" vertical="center"/>
    </xf>
    <xf numFmtId="49" fontId="15" fillId="0" borderId="0" xfId="4" applyNumberFormat="1" applyFont="1" applyAlignment="1">
      <alignment vertical="center" shrinkToFit="1"/>
    </xf>
    <xf numFmtId="49" fontId="15" fillId="0" borderId="0" xfId="4" applyNumberFormat="1" applyFont="1" applyBorder="1" applyAlignment="1">
      <alignment vertical="center" shrinkToFit="1"/>
    </xf>
    <xf numFmtId="49" fontId="18" fillId="0" borderId="0" xfId="4" applyNumberFormat="1" applyFont="1" applyAlignment="1">
      <alignment horizontal="left" vertical="center"/>
    </xf>
    <xf numFmtId="49" fontId="18" fillId="0" borderId="0" xfId="4" applyNumberFormat="1" applyFont="1" applyBorder="1" applyAlignment="1">
      <alignment vertical="center"/>
    </xf>
    <xf numFmtId="49" fontId="30" fillId="4" borderId="21" xfId="4" applyNumberFormat="1" applyFont="1" applyFill="1" applyBorder="1" applyAlignment="1">
      <alignment horizontal="left" vertical="top"/>
    </xf>
    <xf numFmtId="49" fontId="31" fillId="0" borderId="0" xfId="4" applyNumberFormat="1" applyFont="1" applyAlignment="1">
      <alignment horizontal="center" vertical="center" shrinkToFit="1"/>
    </xf>
    <xf numFmtId="49" fontId="30" fillId="4" borderId="24" xfId="4" applyNumberFormat="1" applyFont="1" applyFill="1" applyBorder="1" applyAlignment="1">
      <alignment horizontal="left" vertical="top"/>
    </xf>
    <xf numFmtId="49" fontId="30" fillId="4" borderId="25" xfId="4" applyNumberFormat="1" applyFont="1" applyFill="1" applyBorder="1" applyAlignment="1">
      <alignment horizontal="left" vertical="top"/>
    </xf>
    <xf numFmtId="49" fontId="30" fillId="4" borderId="0" xfId="4" applyNumberFormat="1" applyFont="1" applyFill="1" applyBorder="1" applyAlignment="1">
      <alignment horizontal="left" vertical="top" wrapText="1"/>
    </xf>
    <xf numFmtId="49" fontId="30" fillId="4" borderId="24" xfId="4" applyNumberFormat="1" applyFont="1" applyFill="1" applyBorder="1" applyAlignment="1">
      <alignment horizontal="left" vertical="top" wrapText="1"/>
    </xf>
    <xf numFmtId="49" fontId="30" fillId="4" borderId="23" xfId="4" applyNumberFormat="1" applyFont="1" applyFill="1" applyBorder="1" applyAlignment="1">
      <alignment vertical="top"/>
    </xf>
    <xf numFmtId="49" fontId="30" fillId="4" borderId="0" xfId="4" applyNumberFormat="1" applyFont="1" applyFill="1" applyBorder="1" applyAlignment="1">
      <alignment horizontal="left" vertical="top"/>
    </xf>
    <xf numFmtId="49" fontId="30" fillId="4" borderId="25" xfId="4" applyNumberFormat="1" applyFont="1" applyFill="1" applyBorder="1" applyAlignment="1">
      <alignment horizontal="left" vertical="top" wrapText="1" indent="1"/>
    </xf>
    <xf numFmtId="49" fontId="30" fillId="4" borderId="26" xfId="4" applyNumberFormat="1" applyFont="1" applyFill="1" applyBorder="1" applyAlignment="1">
      <alignment vertical="top"/>
    </xf>
    <xf numFmtId="49" fontId="30" fillId="4" borderId="27" xfId="4" quotePrefix="1" applyNumberFormat="1" applyFont="1" applyFill="1" applyBorder="1" applyAlignment="1">
      <alignment horizontal="center" vertical="top"/>
    </xf>
    <xf numFmtId="49" fontId="30" fillId="4" borderId="28" xfId="4" applyNumberFormat="1" applyFont="1" applyFill="1" applyBorder="1" applyAlignment="1">
      <alignment horizontal="left" vertical="top"/>
    </xf>
    <xf numFmtId="49" fontId="30" fillId="4" borderId="27" xfId="4" applyNumberFormat="1" applyFont="1" applyFill="1" applyBorder="1" applyAlignment="1">
      <alignment horizontal="center" vertical="top"/>
    </xf>
    <xf numFmtId="49" fontId="30" fillId="4" borderId="25" xfId="4" applyNumberFormat="1" applyFont="1" applyFill="1" applyBorder="1" applyAlignment="1">
      <alignment horizontal="left" vertical="top" indent="1"/>
    </xf>
    <xf numFmtId="49" fontId="30" fillId="4" borderId="23" xfId="4" applyNumberFormat="1" applyFont="1" applyFill="1" applyBorder="1" applyAlignment="1">
      <alignment horizontal="left" vertical="top"/>
    </xf>
    <xf numFmtId="176" fontId="30" fillId="4" borderId="29" xfId="4" applyNumberFormat="1" applyFont="1" applyFill="1" applyBorder="1" applyAlignment="1">
      <alignment horizontal="center" vertical="top"/>
    </xf>
    <xf numFmtId="176" fontId="30" fillId="4" borderId="30" xfId="4" applyNumberFormat="1" applyFont="1" applyFill="1" applyBorder="1" applyAlignment="1">
      <alignment horizontal="center" vertical="top"/>
    </xf>
    <xf numFmtId="176" fontId="30" fillId="4" borderId="31" xfId="4" applyNumberFormat="1" applyFont="1" applyFill="1" applyBorder="1" applyAlignment="1">
      <alignment horizontal="center" vertical="top"/>
    </xf>
    <xf numFmtId="49" fontId="30" fillId="4" borderId="32" xfId="4" applyNumberFormat="1" applyFont="1" applyFill="1" applyBorder="1" applyAlignment="1">
      <alignment horizontal="left" vertical="top"/>
    </xf>
    <xf numFmtId="176" fontId="30" fillId="4" borderId="33" xfId="4" applyNumberFormat="1" applyFont="1" applyFill="1" applyBorder="1" applyAlignment="1">
      <alignment horizontal="center" vertical="top"/>
    </xf>
    <xf numFmtId="0" fontId="10" fillId="0" borderId="0" xfId="2" applyFont="1" applyFill="1" applyBorder="1" applyAlignment="1" applyProtection="1">
      <alignment horizontal="center" vertical="top"/>
    </xf>
    <xf numFmtId="0" fontId="13" fillId="0" borderId="34" xfId="2" applyFont="1" applyFill="1" applyBorder="1" applyAlignment="1" applyProtection="1">
      <alignment vertical="top"/>
    </xf>
    <xf numFmtId="0" fontId="13" fillId="0" borderId="35" xfId="2" applyFont="1" applyFill="1" applyBorder="1" applyAlignment="1" applyProtection="1">
      <alignment vertical="top"/>
    </xf>
    <xf numFmtId="0" fontId="10" fillId="0" borderId="35" xfId="2" applyFont="1" applyFill="1" applyBorder="1" applyAlignment="1" applyProtection="1">
      <alignment horizontal="center" vertical="top"/>
    </xf>
    <xf numFmtId="0" fontId="15" fillId="0" borderId="35" xfId="0" applyFont="1" applyBorder="1" applyProtection="1">
      <alignment vertical="center"/>
    </xf>
    <xf numFmtId="0" fontId="13" fillId="0" borderId="36" xfId="2" applyFont="1" applyFill="1" applyBorder="1" applyAlignment="1" applyProtection="1">
      <alignment vertical="top"/>
    </xf>
    <xf numFmtId="0" fontId="13" fillId="0" borderId="37" xfId="2" applyFont="1" applyFill="1" applyBorder="1" applyAlignment="1" applyProtection="1">
      <alignment vertical="top"/>
    </xf>
    <xf numFmtId="0" fontId="15" fillId="0" borderId="0" xfId="0" applyFont="1" applyBorder="1" applyProtection="1">
      <alignment vertical="center"/>
    </xf>
    <xf numFmtId="0" fontId="13" fillId="0" borderId="38" xfId="2" applyFont="1" applyFill="1" applyBorder="1" applyAlignment="1" applyProtection="1">
      <alignment vertical="top"/>
    </xf>
    <xf numFmtId="0" fontId="34" fillId="0" borderId="0" xfId="2" applyFont="1" applyFill="1" applyBorder="1" applyAlignment="1" applyProtection="1">
      <alignment horizontal="center" vertical="center" wrapText="1"/>
    </xf>
    <xf numFmtId="0" fontId="13" fillId="0" borderId="39" xfId="2" applyFont="1" applyFill="1" applyBorder="1" applyAlignment="1" applyProtection="1">
      <alignment vertical="top"/>
    </xf>
    <xf numFmtId="0" fontId="13" fillId="0" borderId="40" xfId="2" applyFont="1" applyFill="1" applyBorder="1" applyAlignment="1" applyProtection="1">
      <alignment vertical="top"/>
    </xf>
    <xf numFmtId="0" fontId="13" fillId="0" borderId="41" xfId="2" applyFont="1" applyFill="1" applyBorder="1" applyAlignment="1" applyProtection="1">
      <alignment vertical="top"/>
    </xf>
    <xf numFmtId="0" fontId="24" fillId="0" borderId="0" xfId="0" applyFont="1">
      <alignment vertical="center"/>
    </xf>
    <xf numFmtId="0" fontId="24" fillId="0" borderId="0" xfId="0" applyFont="1" applyBorder="1">
      <alignment vertical="center"/>
    </xf>
    <xf numFmtId="0" fontId="24" fillId="0" borderId="0" xfId="0" applyFont="1" applyBorder="1" applyProtection="1">
      <alignment vertical="center"/>
    </xf>
    <xf numFmtId="0" fontId="35" fillId="0" borderId="0" xfId="0" applyFont="1">
      <alignment vertical="center"/>
    </xf>
    <xf numFmtId="0" fontId="36" fillId="0" borderId="0" xfId="3" applyFont="1">
      <alignment vertical="center"/>
    </xf>
    <xf numFmtId="0" fontId="19" fillId="0" borderId="1" xfId="2" applyFont="1" applyFill="1" applyBorder="1" applyAlignment="1" applyProtection="1">
      <alignment horizontal="center" vertical="top" wrapText="1"/>
    </xf>
    <xf numFmtId="0" fontId="19" fillId="0" borderId="1" xfId="2" applyFont="1" applyFill="1" applyBorder="1" applyAlignment="1" applyProtection="1">
      <alignment vertical="top" wrapText="1"/>
    </xf>
    <xf numFmtId="0" fontId="11" fillId="0" borderId="0" xfId="0" applyFont="1">
      <alignment vertical="center"/>
    </xf>
    <xf numFmtId="49" fontId="30" fillId="4" borderId="42" xfId="4" applyNumberFormat="1" applyFont="1" applyFill="1" applyBorder="1" applyAlignment="1">
      <alignment horizontal="center" vertical="top"/>
    </xf>
    <xf numFmtId="49" fontId="30" fillId="4" borderId="43" xfId="4" applyNumberFormat="1" applyFont="1" applyFill="1" applyBorder="1" applyAlignment="1">
      <alignment horizontal="center" vertical="top" textRotation="255" wrapText="1"/>
    </xf>
    <xf numFmtId="49" fontId="30" fillId="4" borderId="0" xfId="4" applyNumberFormat="1" applyFont="1" applyFill="1" applyBorder="1" applyAlignment="1">
      <alignment horizontal="center" vertical="top" textRotation="255" wrapText="1"/>
    </xf>
    <xf numFmtId="49" fontId="30" fillId="4" borderId="44" xfId="4" applyNumberFormat="1" applyFont="1" applyFill="1" applyBorder="1" applyAlignment="1">
      <alignment horizontal="center" vertical="top" textRotation="255" wrapText="1"/>
    </xf>
    <xf numFmtId="49" fontId="30" fillId="4" borderId="45" xfId="4" applyNumberFormat="1" applyFont="1" applyFill="1" applyBorder="1" applyAlignment="1">
      <alignment horizontal="center" vertical="top" textRotation="255" wrapText="1"/>
    </xf>
    <xf numFmtId="49" fontId="30" fillId="4" borderId="46" xfId="4" applyNumberFormat="1" applyFont="1" applyFill="1" applyBorder="1" applyAlignment="1">
      <alignment horizontal="center" vertical="top" textRotation="255" wrapText="1"/>
    </xf>
    <xf numFmtId="49" fontId="24" fillId="0" borderId="0" xfId="4" applyNumberFormat="1" applyFont="1" applyBorder="1" applyAlignment="1">
      <alignment vertical="center" shrinkToFit="1"/>
    </xf>
    <xf numFmtId="49" fontId="38" fillId="0" borderId="0" xfId="4" applyNumberFormat="1" applyFont="1">
      <alignment vertical="center"/>
    </xf>
    <xf numFmtId="49" fontId="21" fillId="9" borderId="0" xfId="0" applyNumberFormat="1" applyFont="1" applyFill="1" applyAlignment="1">
      <alignment horizontal="left" vertical="center"/>
    </xf>
    <xf numFmtId="0" fontId="31" fillId="0" borderId="0" xfId="0" applyFont="1">
      <alignment vertical="center"/>
    </xf>
    <xf numFmtId="0" fontId="11" fillId="0" borderId="0" xfId="0" applyFont="1" applyAlignment="1">
      <alignment horizontal="right" vertical="center"/>
    </xf>
    <xf numFmtId="0" fontId="11" fillId="0" borderId="37" xfId="0" applyFont="1" applyBorder="1">
      <alignment vertical="center"/>
    </xf>
    <xf numFmtId="0" fontId="11" fillId="0" borderId="38" xfId="0" applyFont="1" applyBorder="1">
      <alignment vertical="center"/>
    </xf>
    <xf numFmtId="0" fontId="11" fillId="4" borderId="0" xfId="0" applyFont="1" applyFill="1" applyBorder="1" applyAlignment="1">
      <alignment horizontal="left" vertical="top" wrapText="1"/>
    </xf>
    <xf numFmtId="0" fontId="11" fillId="4" borderId="24" xfId="0" applyFont="1" applyFill="1" applyBorder="1" applyAlignment="1">
      <alignment horizontal="left" vertical="top" wrapText="1"/>
    </xf>
    <xf numFmtId="0" fontId="40" fillId="0" borderId="0" xfId="0" applyFont="1">
      <alignment vertical="center"/>
    </xf>
    <xf numFmtId="0" fontId="41" fillId="0" borderId="0" xfId="0" applyFont="1">
      <alignment vertical="center"/>
    </xf>
    <xf numFmtId="49" fontId="30" fillId="4" borderId="18" xfId="4" applyNumberFormat="1" applyFont="1" applyFill="1" applyBorder="1" applyAlignment="1">
      <alignment horizontal="left" vertical="top"/>
    </xf>
    <xf numFmtId="49" fontId="30" fillId="4" borderId="19" xfId="4" applyNumberFormat="1" applyFont="1" applyFill="1" applyBorder="1" applyAlignment="1">
      <alignment horizontal="left" vertical="top"/>
    </xf>
    <xf numFmtId="49" fontId="30" fillId="4" borderId="20" xfId="4" applyNumberFormat="1" applyFont="1" applyFill="1" applyBorder="1" applyAlignment="1">
      <alignment horizontal="left" vertical="top"/>
    </xf>
    <xf numFmtId="49" fontId="30" fillId="4" borderId="25" xfId="4" applyNumberFormat="1" applyFont="1" applyFill="1" applyBorder="1" applyAlignment="1">
      <alignment horizontal="left" vertical="top" wrapText="1"/>
    </xf>
    <xf numFmtId="0" fontId="42" fillId="0" borderId="0" xfId="0" applyFont="1">
      <alignment vertical="center"/>
    </xf>
    <xf numFmtId="0" fontId="24" fillId="0" borderId="47" xfId="4" applyNumberFormat="1" applyFont="1" applyBorder="1" applyAlignment="1">
      <alignment horizontal="center" vertical="center" shrinkToFit="1"/>
    </xf>
    <xf numFmtId="0" fontId="18" fillId="5" borderId="47" xfId="4" applyNumberFormat="1" applyFont="1" applyFill="1" applyBorder="1" applyAlignment="1" applyProtection="1">
      <alignment horizontal="center" vertical="center" shrinkToFit="1"/>
      <protection locked="0"/>
    </xf>
    <xf numFmtId="0" fontId="18" fillId="6" borderId="51" xfId="0" applyNumberFormat="1" applyFont="1" applyFill="1" applyBorder="1" applyAlignment="1" applyProtection="1">
      <alignment horizontal="center" vertical="center"/>
      <protection locked="0"/>
    </xf>
    <xf numFmtId="0" fontId="18" fillId="6" borderId="52" xfId="0" applyNumberFormat="1" applyFont="1" applyFill="1" applyBorder="1" applyAlignment="1" applyProtection="1">
      <alignment horizontal="center" vertical="center"/>
      <protection locked="0"/>
    </xf>
    <xf numFmtId="0" fontId="18" fillId="8" borderId="53" xfId="4" applyNumberFormat="1" applyFont="1" applyFill="1" applyBorder="1" applyAlignment="1" applyProtection="1">
      <alignment vertical="top" wrapText="1" shrinkToFit="1"/>
      <protection locked="0"/>
    </xf>
    <xf numFmtId="0" fontId="18" fillId="6" borderId="53" xfId="0" applyNumberFormat="1" applyFont="1" applyFill="1" applyBorder="1" applyAlignment="1" applyProtection="1">
      <alignment horizontal="center" vertical="center"/>
      <protection locked="0"/>
    </xf>
    <xf numFmtId="0" fontId="32" fillId="6" borderId="51" xfId="0" applyNumberFormat="1" applyFont="1" applyFill="1" applyBorder="1" applyAlignment="1" applyProtection="1">
      <alignment horizontal="center" vertical="center"/>
      <protection locked="0"/>
    </xf>
    <xf numFmtId="0" fontId="18" fillId="6" borderId="54" xfId="0" applyNumberFormat="1" applyFont="1" applyFill="1" applyBorder="1" applyAlignment="1" applyProtection="1">
      <alignment horizontal="center" vertical="center"/>
      <protection locked="0"/>
    </xf>
    <xf numFmtId="0" fontId="18" fillId="6" borderId="47" xfId="0" applyNumberFormat="1" applyFont="1" applyFill="1" applyBorder="1" applyAlignment="1" applyProtection="1">
      <alignment horizontal="center" vertical="center"/>
      <protection locked="0"/>
    </xf>
    <xf numFmtId="0" fontId="18" fillId="8" borderId="47" xfId="4" applyNumberFormat="1" applyFont="1" applyFill="1" applyBorder="1" applyAlignment="1" applyProtection="1">
      <alignment vertical="center" wrapText="1"/>
      <protection locked="0"/>
    </xf>
    <xf numFmtId="0" fontId="43" fillId="0" borderId="0" xfId="0" applyFont="1">
      <alignment vertical="center"/>
    </xf>
    <xf numFmtId="0" fontId="11" fillId="0" borderId="0" xfId="6" applyFont="1" applyAlignment="1">
      <alignment vertical="center"/>
    </xf>
    <xf numFmtId="49" fontId="11" fillId="0" borderId="0" xfId="6" applyNumberFormat="1" applyFont="1" applyAlignment="1">
      <alignment vertical="center"/>
    </xf>
    <xf numFmtId="0" fontId="37" fillId="0" borderId="1" xfId="3" applyFont="1" applyFill="1" applyBorder="1" applyAlignment="1" applyProtection="1">
      <alignment horizontal="center" vertical="center" wrapText="1"/>
    </xf>
    <xf numFmtId="0" fontId="19" fillId="0" borderId="1" xfId="6" applyFont="1" applyFill="1" applyBorder="1" applyAlignment="1">
      <alignment vertical="top" wrapText="1"/>
    </xf>
    <xf numFmtId="0" fontId="0" fillId="0" borderId="0" xfId="0" applyAlignment="1">
      <alignment vertical="center" wrapText="1"/>
    </xf>
    <xf numFmtId="0" fontId="11" fillId="2" borderId="1" xfId="6" applyFont="1" applyFill="1" applyBorder="1" applyAlignment="1">
      <alignment horizontal="center" vertical="center"/>
    </xf>
    <xf numFmtId="0" fontId="29" fillId="0" borderId="0" xfId="6" applyFont="1" applyAlignment="1">
      <alignment vertical="center"/>
    </xf>
    <xf numFmtId="0" fontId="11" fillId="10" borderId="0" xfId="6" applyFont="1" applyFill="1" applyAlignment="1">
      <alignment vertical="center"/>
    </xf>
    <xf numFmtId="0" fontId="24" fillId="0" borderId="0" xfId="0" quotePrefix="1" applyFont="1">
      <alignment vertical="center"/>
    </xf>
    <xf numFmtId="0" fontId="20" fillId="10" borderId="0" xfId="6" applyFont="1" applyFill="1" applyAlignment="1">
      <alignment vertical="center"/>
    </xf>
    <xf numFmtId="0" fontId="11" fillId="0" borderId="0" xfId="9" applyFont="1" applyAlignment="1">
      <alignment vertical="center"/>
    </xf>
    <xf numFmtId="0" fontId="11" fillId="0" borderId="0" xfId="9" applyFont="1" applyAlignment="1">
      <alignment vertical="center" shrinkToFit="1"/>
    </xf>
    <xf numFmtId="49" fontId="11" fillId="0" borderId="0" xfId="9" applyNumberFormat="1" applyFont="1" applyAlignment="1">
      <alignment vertical="center" shrinkToFit="1"/>
    </xf>
    <xf numFmtId="0" fontId="19" fillId="0" borderId="1" xfId="9" applyFont="1" applyFill="1" applyBorder="1" applyAlignment="1">
      <alignment vertical="top" wrapText="1"/>
    </xf>
    <xf numFmtId="0" fontId="20" fillId="0" borderId="0" xfId="9" applyFont="1" applyAlignment="1">
      <alignment vertical="center" shrinkToFit="1"/>
    </xf>
    <xf numFmtId="0" fontId="11" fillId="0" borderId="55" xfId="9" applyFont="1" applyFill="1" applyBorder="1" applyAlignment="1">
      <alignment horizontal="center" vertical="center"/>
    </xf>
    <xf numFmtId="0" fontId="11" fillId="2" borderId="1" xfId="9" applyFont="1" applyFill="1" applyBorder="1" applyAlignment="1">
      <alignment horizontal="center" vertical="center"/>
    </xf>
    <xf numFmtId="0" fontId="11" fillId="0" borderId="0" xfId="9" applyFont="1" applyAlignment="1">
      <alignment horizontal="right" vertical="center"/>
    </xf>
    <xf numFmtId="0" fontId="29" fillId="0" borderId="0" xfId="9" applyFont="1" applyAlignment="1">
      <alignment vertical="center"/>
    </xf>
    <xf numFmtId="0" fontId="11" fillId="0" borderId="1" xfId="0" applyFont="1" applyBorder="1" applyAlignment="1">
      <alignment horizontal="center" vertical="center"/>
    </xf>
    <xf numFmtId="0" fontId="19" fillId="0" borderId="3" xfId="0" applyFont="1" applyBorder="1" applyAlignment="1" applyProtection="1">
      <alignment horizontal="left" vertical="center"/>
    </xf>
    <xf numFmtId="0" fontId="1" fillId="0" borderId="0" xfId="10">
      <alignment vertical="center"/>
    </xf>
    <xf numFmtId="49" fontId="10" fillId="5" borderId="2" xfId="2" applyNumberFormat="1"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3" fillId="6" borderId="2" xfId="2" applyNumberFormat="1" applyFont="1" applyFill="1" applyBorder="1" applyAlignment="1" applyProtection="1">
      <alignment horizontal="center" vertical="center"/>
    </xf>
    <xf numFmtId="0" fontId="24" fillId="0" borderId="3" xfId="0" applyFont="1" applyBorder="1" applyAlignment="1" applyProtection="1">
      <alignment horizontal="center" vertical="center"/>
    </xf>
    <xf numFmtId="0" fontId="24" fillId="0" borderId="4" xfId="0" applyFont="1" applyBorder="1" applyAlignment="1" applyProtection="1">
      <alignment vertical="center"/>
    </xf>
    <xf numFmtId="0" fontId="13" fillId="7" borderId="2" xfId="2" applyNumberFormat="1" applyFont="1" applyFill="1" applyBorder="1" applyAlignment="1" applyProtection="1">
      <alignment horizontal="center" vertical="center"/>
    </xf>
    <xf numFmtId="0" fontId="24" fillId="7" borderId="3" xfId="0" applyFont="1" applyFill="1" applyBorder="1" applyAlignment="1" applyProtection="1">
      <alignment horizontal="center" vertical="center"/>
    </xf>
    <xf numFmtId="0" fontId="24" fillId="7" borderId="4" xfId="0" applyFont="1" applyFill="1" applyBorder="1" applyAlignment="1" applyProtection="1">
      <alignment horizontal="center" vertical="center"/>
    </xf>
    <xf numFmtId="49" fontId="24" fillId="8" borderId="2" xfId="0" applyNumberFormat="1" applyFont="1" applyFill="1" applyBorder="1" applyAlignment="1" applyProtection="1">
      <alignment vertical="center"/>
    </xf>
    <xf numFmtId="49" fontId="24" fillId="8" borderId="3" xfId="0" applyNumberFormat="1" applyFont="1" applyFill="1" applyBorder="1" applyAlignment="1" applyProtection="1">
      <alignment vertical="center"/>
    </xf>
    <xf numFmtId="49" fontId="24" fillId="8" borderId="4" xfId="0" applyNumberFormat="1" applyFont="1" applyFill="1" applyBorder="1" applyAlignment="1" applyProtection="1">
      <alignment vertical="center"/>
    </xf>
    <xf numFmtId="0" fontId="0" fillId="8" borderId="2" xfId="0" applyFill="1" applyBorder="1" applyAlignment="1" applyProtection="1">
      <alignment vertical="top" wrapText="1"/>
      <protection locked="0"/>
    </xf>
    <xf numFmtId="0" fontId="0" fillId="8" borderId="3" xfId="0" applyFill="1" applyBorder="1" applyAlignment="1" applyProtection="1">
      <alignment vertical="top" wrapText="1"/>
      <protection locked="0"/>
    </xf>
    <xf numFmtId="0" fontId="0" fillId="8" borderId="4" xfId="0" applyFill="1" applyBorder="1" applyAlignment="1" applyProtection="1">
      <alignment vertical="top" wrapText="1"/>
      <protection locked="0"/>
    </xf>
    <xf numFmtId="0" fontId="37" fillId="0" borderId="0" xfId="3" applyFont="1" applyBorder="1" applyAlignment="1">
      <alignment vertical="center"/>
    </xf>
    <xf numFmtId="0" fontId="37" fillId="0" borderId="0" xfId="3" applyFont="1" applyAlignment="1">
      <alignment vertical="center"/>
    </xf>
    <xf numFmtId="49" fontId="18" fillId="8" borderId="2" xfId="0" applyNumberFormat="1" applyFont="1" applyFill="1" applyBorder="1" applyAlignment="1" applyProtection="1">
      <alignment vertical="center"/>
    </xf>
    <xf numFmtId="49" fontId="18" fillId="8" borderId="3" xfId="0" applyNumberFormat="1" applyFont="1" applyFill="1" applyBorder="1" applyAlignment="1" applyProtection="1">
      <alignment vertical="center"/>
    </xf>
    <xf numFmtId="49" fontId="18" fillId="8" borderId="4" xfId="0" applyNumberFormat="1" applyFont="1" applyFill="1" applyBorder="1" applyAlignment="1" applyProtection="1">
      <alignment vertical="center"/>
    </xf>
    <xf numFmtId="0" fontId="10" fillId="0" borderId="5" xfId="2" applyFont="1" applyFill="1" applyBorder="1" applyAlignment="1" applyProtection="1">
      <alignment horizontal="center" vertical="top"/>
    </xf>
    <xf numFmtId="0" fontId="10" fillId="0" borderId="6" xfId="2" applyFont="1" applyFill="1" applyBorder="1" applyAlignment="1" applyProtection="1">
      <alignment horizontal="center" vertical="top"/>
    </xf>
    <xf numFmtId="0" fontId="10" fillId="0" borderId="7" xfId="2" applyFont="1" applyFill="1" applyBorder="1" applyAlignment="1" applyProtection="1">
      <alignment horizontal="center" vertical="top"/>
    </xf>
    <xf numFmtId="0" fontId="10" fillId="0" borderId="14" xfId="2" applyFont="1" applyFill="1" applyBorder="1" applyAlignment="1" applyProtection="1">
      <alignment horizontal="center" vertical="top"/>
    </xf>
    <xf numFmtId="0" fontId="10" fillId="0" borderId="15" xfId="2" applyFont="1" applyFill="1" applyBorder="1" applyAlignment="1" applyProtection="1">
      <alignment horizontal="center" vertical="top"/>
    </xf>
    <xf numFmtId="0" fontId="10" fillId="0" borderId="16" xfId="2" applyFont="1" applyFill="1" applyBorder="1" applyAlignment="1" applyProtection="1">
      <alignment horizontal="center" vertical="top"/>
    </xf>
    <xf numFmtId="49" fontId="14" fillId="5" borderId="2" xfId="2" applyNumberFormat="1" applyFont="1" applyFill="1" applyBorder="1" applyAlignment="1" applyProtection="1">
      <alignment horizontal="center" vertical="center"/>
    </xf>
    <xf numFmtId="0" fontId="15" fillId="5" borderId="3" xfId="0" applyFont="1" applyFill="1" applyBorder="1" applyAlignment="1" applyProtection="1">
      <alignment horizontal="center" vertical="center"/>
    </xf>
    <xf numFmtId="0" fontId="15" fillId="5" borderId="4" xfId="0" applyFont="1" applyFill="1" applyBorder="1" applyAlignment="1" applyProtection="1">
      <alignment horizontal="center" vertical="center"/>
    </xf>
    <xf numFmtId="0" fontId="16" fillId="6" borderId="2" xfId="2" applyNumberFormat="1" applyFont="1" applyFill="1" applyBorder="1" applyAlignment="1" applyProtection="1">
      <alignment horizontal="center" vertical="center"/>
    </xf>
    <xf numFmtId="0" fontId="18" fillId="0" borderId="3" xfId="0" applyFont="1" applyBorder="1" applyAlignment="1" applyProtection="1">
      <alignment horizontal="center" vertical="center"/>
    </xf>
    <xf numFmtId="0" fontId="11" fillId="0" borderId="4" xfId="0" applyFont="1" applyBorder="1" applyAlignment="1" applyProtection="1">
      <alignment vertical="center"/>
    </xf>
    <xf numFmtId="0" fontId="33" fillId="0" borderId="0" xfId="2" applyFont="1" applyFill="1" applyBorder="1" applyAlignment="1" applyProtection="1">
      <alignment horizontal="left" vertical="center"/>
    </xf>
    <xf numFmtId="0" fontId="16" fillId="7" borderId="2" xfId="2" applyNumberFormat="1" applyFont="1" applyFill="1" applyBorder="1" applyAlignment="1" applyProtection="1">
      <alignment horizontal="center" vertical="center"/>
    </xf>
    <xf numFmtId="0" fontId="18" fillId="7" borderId="3" xfId="0" applyFont="1" applyFill="1" applyBorder="1" applyAlignment="1" applyProtection="1">
      <alignment horizontal="center" vertical="center"/>
    </xf>
    <xf numFmtId="0" fontId="18" fillId="7" borderId="4" xfId="0" applyFont="1" applyFill="1" applyBorder="1" applyAlignment="1" applyProtection="1">
      <alignment horizontal="center" vertical="center"/>
    </xf>
    <xf numFmtId="0" fontId="16" fillId="4" borderId="8" xfId="2" applyFont="1" applyFill="1" applyBorder="1" applyAlignment="1" applyProtection="1">
      <alignment horizontal="left" vertical="center" wrapText="1"/>
    </xf>
    <xf numFmtId="0" fontId="16" fillId="4" borderId="9" xfId="2" applyFont="1" applyFill="1" applyBorder="1" applyAlignment="1" applyProtection="1">
      <alignment horizontal="left" vertical="center"/>
    </xf>
    <xf numFmtId="0" fontId="16" fillId="4" borderId="10" xfId="2" applyFont="1" applyFill="1" applyBorder="1" applyAlignment="1" applyProtection="1">
      <alignment horizontal="left" vertical="center"/>
    </xf>
    <xf numFmtId="0" fontId="10" fillId="4" borderId="2" xfId="2" applyFont="1" applyFill="1" applyBorder="1" applyAlignment="1" applyProtection="1">
      <alignment horizontal="left" vertical="center"/>
    </xf>
    <xf numFmtId="0" fontId="10" fillId="4" borderId="3" xfId="2" applyFont="1" applyFill="1" applyBorder="1" applyAlignment="1" applyProtection="1">
      <alignment horizontal="left" vertical="center"/>
    </xf>
    <xf numFmtId="0" fontId="10" fillId="4" borderId="4" xfId="2" applyFont="1" applyFill="1" applyBorder="1" applyAlignment="1" applyProtection="1">
      <alignment horizontal="left" vertical="center"/>
    </xf>
    <xf numFmtId="49" fontId="19" fillId="8" borderId="2" xfId="0" applyNumberFormat="1" applyFont="1" applyFill="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49" fontId="19" fillId="8" borderId="2" xfId="0" applyNumberFormat="1" applyFont="1" applyFill="1" applyBorder="1" applyAlignment="1" applyProtection="1">
      <alignment horizontal="right" vertical="center" shrinkToFit="1"/>
      <protection locked="0"/>
    </xf>
    <xf numFmtId="0" fontId="0" fillId="0" borderId="3" xfId="0" applyBorder="1" applyAlignment="1">
      <alignment horizontal="right" vertical="center" shrinkToFit="1"/>
    </xf>
    <xf numFmtId="49" fontId="19" fillId="8" borderId="3" xfId="0" applyNumberFormat="1" applyFont="1" applyFill="1" applyBorder="1" applyAlignment="1" applyProtection="1">
      <alignment horizontal="left" vertical="center" shrinkToFit="1"/>
      <protection locked="0"/>
    </xf>
    <xf numFmtId="0" fontId="0" fillId="0" borderId="3" xfId="0" applyBorder="1" applyAlignment="1">
      <alignment horizontal="left" vertical="center" shrinkToFit="1"/>
    </xf>
    <xf numFmtId="0" fontId="0" fillId="0" borderId="4" xfId="0" applyBorder="1" applyAlignment="1">
      <alignment horizontal="left" vertical="center" shrinkToFit="1"/>
    </xf>
    <xf numFmtId="49" fontId="30" fillId="4" borderId="18" xfId="4" applyNumberFormat="1" applyFont="1" applyFill="1" applyBorder="1" applyAlignment="1">
      <alignment horizontal="left" vertical="top"/>
    </xf>
    <xf numFmtId="49" fontId="30" fillId="4" borderId="19" xfId="4" applyNumberFormat="1" applyFont="1" applyFill="1" applyBorder="1" applyAlignment="1">
      <alignment horizontal="left" vertical="top"/>
    </xf>
    <xf numFmtId="49" fontId="30" fillId="4" borderId="20" xfId="4" applyNumberFormat="1" applyFont="1" applyFill="1" applyBorder="1" applyAlignment="1">
      <alignment horizontal="left" vertical="top"/>
    </xf>
    <xf numFmtId="49" fontId="30" fillId="4" borderId="23" xfId="4" applyNumberFormat="1" applyFont="1" applyFill="1" applyBorder="1" applyAlignment="1">
      <alignment horizontal="left" vertical="top" wrapText="1"/>
    </xf>
    <xf numFmtId="0" fontId="11" fillId="0" borderId="0" xfId="0" applyFont="1" applyBorder="1" applyAlignment="1">
      <alignment horizontal="left" vertical="top" wrapText="1"/>
    </xf>
    <xf numFmtId="0" fontId="11" fillId="0" borderId="24" xfId="0" applyFont="1" applyBorder="1" applyAlignment="1">
      <alignment horizontal="left" vertical="top" wrapText="1"/>
    </xf>
    <xf numFmtId="49" fontId="30" fillId="4" borderId="17" xfId="4" applyNumberFormat="1" applyFont="1" applyFill="1" applyBorder="1" applyAlignment="1">
      <alignment horizontal="center" vertical="center"/>
    </xf>
    <xf numFmtId="49" fontId="30" fillId="4" borderId="22" xfId="4" applyNumberFormat="1" applyFont="1" applyFill="1" applyBorder="1" applyAlignment="1">
      <alignment horizontal="center" vertical="center"/>
    </xf>
    <xf numFmtId="0" fontId="11" fillId="4" borderId="23" xfId="0" applyFont="1" applyFill="1" applyBorder="1" applyAlignment="1">
      <alignment horizontal="left" vertical="top" wrapText="1"/>
    </xf>
    <xf numFmtId="49" fontId="30" fillId="4" borderId="23" xfId="4" applyNumberFormat="1" applyFont="1" applyFill="1" applyBorder="1" applyAlignment="1">
      <alignment vertical="top" wrapText="1"/>
    </xf>
    <xf numFmtId="0" fontId="11" fillId="0" borderId="0" xfId="0" applyFont="1" applyBorder="1" applyAlignment="1">
      <alignment vertical="top" wrapText="1"/>
    </xf>
    <xf numFmtId="0" fontId="11" fillId="0" borderId="24" xfId="0" applyFont="1" applyBorder="1" applyAlignment="1">
      <alignment vertical="top" wrapText="1"/>
    </xf>
    <xf numFmtId="0" fontId="11" fillId="0" borderId="26" xfId="0" applyFont="1" applyBorder="1" applyAlignment="1">
      <alignment vertical="top" wrapText="1"/>
    </xf>
    <xf numFmtId="0" fontId="11" fillId="0" borderId="27" xfId="0" applyFont="1" applyBorder="1" applyAlignment="1">
      <alignment vertical="top" wrapText="1"/>
    </xf>
    <xf numFmtId="0" fontId="11" fillId="0" borderId="28" xfId="0" applyFont="1" applyBorder="1" applyAlignment="1">
      <alignment vertical="top" wrapText="1"/>
    </xf>
    <xf numFmtId="49" fontId="30" fillId="4" borderId="25" xfId="4" applyNumberFormat="1" applyFont="1" applyFill="1" applyBorder="1" applyAlignment="1">
      <alignment vertical="top" wrapText="1"/>
    </xf>
    <xf numFmtId="0" fontId="11" fillId="0" borderId="25" xfId="0" applyFont="1" applyBorder="1" applyAlignment="1">
      <alignment vertical="top" wrapText="1"/>
    </xf>
    <xf numFmtId="0" fontId="18" fillId="8" borderId="48" xfId="4" applyNumberFormat="1" applyFont="1" applyFill="1" applyBorder="1" applyAlignment="1" applyProtection="1">
      <alignment vertical="top" wrapText="1"/>
      <protection locked="0"/>
    </xf>
    <xf numFmtId="0" fontId="11" fillId="0" borderId="49" xfId="0" applyNumberFormat="1" applyFont="1" applyBorder="1" applyAlignment="1">
      <alignment vertical="top" wrapText="1"/>
    </xf>
    <xf numFmtId="0" fontId="11" fillId="0" borderId="50" xfId="0" applyNumberFormat="1" applyFont="1" applyBorder="1" applyAlignment="1">
      <alignment vertical="top" wrapText="1"/>
    </xf>
    <xf numFmtId="49" fontId="30" fillId="4" borderId="25" xfId="4" applyNumberFormat="1" applyFont="1" applyFill="1" applyBorder="1" applyAlignment="1">
      <alignment horizontal="left" vertical="top" wrapText="1"/>
    </xf>
    <xf numFmtId="49" fontId="30" fillId="4" borderId="23" xfId="4" applyNumberFormat="1" applyFont="1" applyFill="1" applyBorder="1" applyAlignment="1">
      <alignment horizontal="center" vertical="top" wrapText="1"/>
    </xf>
    <xf numFmtId="0" fontId="11" fillId="0" borderId="0" xfId="0" applyFont="1" applyBorder="1" applyAlignment="1">
      <alignment horizontal="center" vertical="top" wrapText="1"/>
    </xf>
    <xf numFmtId="0" fontId="11" fillId="0" borderId="24" xfId="0" applyFont="1" applyBorder="1" applyAlignment="1">
      <alignment horizontal="center" vertical="top" wrapText="1"/>
    </xf>
  </cellXfs>
  <cellStyles count="11">
    <cellStyle name="ハイパーリンク" xfId="3" builtinId="8"/>
    <cellStyle name="標準" xfId="0" builtinId="0"/>
    <cellStyle name="標準 108" xfId="2"/>
    <cellStyle name="標準 109" xfId="1"/>
    <cellStyle name="標準 109 2" xfId="5"/>
    <cellStyle name="標準 109 2 4" xfId="6"/>
    <cellStyle name="標準 109 2 4 2" xfId="7"/>
    <cellStyle name="標準 109 2 4 2 2" xfId="9"/>
    <cellStyle name="標準 109 2 4 3" xfId="8"/>
    <cellStyle name="標準 2" xfId="10"/>
    <cellStyle name="標準 2 10" xfId="4"/>
  </cellStyles>
  <dxfs count="41">
    <dxf>
      <fill>
        <patternFill>
          <bgColor rgb="FFFFFF00"/>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numFmt numFmtId="177" formatCode=";;;"/>
      <fill>
        <patternFill patternType="none">
          <bgColor auto="1"/>
        </patternFill>
      </fill>
      <border>
        <left/>
        <right/>
        <top/>
        <bottom/>
      </border>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theme="0" tint="-0.499984740745262"/>
        </patternFill>
      </fill>
    </dxf>
  </dxfs>
  <tableStyles count="0" defaultTableStyle="TableStyleMedium2" defaultPivotStyle="PivotStyleLight16"/>
  <colors>
    <mruColors>
      <color rgb="FFFDE9D9"/>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ed-chosa@surece.co.j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O45"/>
  <sheetViews>
    <sheetView showGridLines="0" topLeftCell="A30" zoomScale="75" zoomScaleNormal="75" workbookViewId="0">
      <selection activeCell="AT45" sqref="AT45"/>
    </sheetView>
  </sheetViews>
  <sheetFormatPr defaultColWidth="2.83203125" defaultRowHeight="11.25" x14ac:dyDescent="0.15"/>
  <cols>
    <col min="1" max="41" width="2.83203125" customWidth="1"/>
  </cols>
  <sheetData>
    <row r="1" spans="1:29" ht="19.5" x14ac:dyDescent="0.15">
      <c r="A1" s="79" t="s">
        <v>57</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row>
    <row r="2" spans="1:29" ht="15.75"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row>
    <row r="3" spans="1:29" ht="16.5" x14ac:dyDescent="0.15">
      <c r="A3" s="80" t="s">
        <v>93</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1:29" ht="15.75" hidden="1" x14ac:dyDescent="0.15">
      <c r="A4" s="56"/>
      <c r="B4" s="73"/>
      <c r="C4" s="56"/>
      <c r="D4" s="56"/>
      <c r="E4" s="56"/>
      <c r="F4" s="56"/>
      <c r="G4" s="56"/>
      <c r="H4" s="56"/>
      <c r="I4" s="56"/>
      <c r="J4" s="56"/>
      <c r="K4" s="56"/>
      <c r="L4" s="56"/>
      <c r="M4" s="56"/>
      <c r="N4" s="56"/>
      <c r="O4" s="56"/>
      <c r="P4" s="56"/>
      <c r="Q4" s="56"/>
      <c r="R4" s="56"/>
      <c r="S4" s="56"/>
      <c r="T4" s="56"/>
      <c r="U4" s="56"/>
      <c r="V4" s="56"/>
      <c r="W4" s="56"/>
      <c r="X4" s="56"/>
      <c r="Y4" s="56"/>
      <c r="Z4" s="56"/>
      <c r="AA4" s="56"/>
      <c r="AB4" s="56"/>
      <c r="AC4" s="56"/>
    </row>
    <row r="5" spans="1:29" ht="15.75" hidden="1" x14ac:dyDescent="0.15">
      <c r="A5" s="56"/>
      <c r="B5" s="57"/>
      <c r="C5" s="57"/>
      <c r="D5" s="56"/>
      <c r="E5" s="56"/>
      <c r="F5" s="56"/>
      <c r="G5" s="56"/>
      <c r="H5" s="56"/>
      <c r="I5" s="56"/>
      <c r="J5" s="56"/>
      <c r="K5" s="56"/>
      <c r="L5" s="56"/>
      <c r="M5" s="56"/>
      <c r="N5" s="56"/>
      <c r="O5" s="56"/>
      <c r="P5" s="56"/>
      <c r="Q5" s="56"/>
      <c r="R5" s="56"/>
      <c r="S5" s="56"/>
      <c r="T5" s="56"/>
      <c r="U5" s="56"/>
      <c r="V5" s="56"/>
      <c r="W5" s="56"/>
      <c r="X5" s="56"/>
      <c r="Y5" s="56"/>
      <c r="Z5" s="56"/>
      <c r="AA5" s="56"/>
      <c r="AB5" s="56"/>
      <c r="AC5" s="56"/>
    </row>
    <row r="6" spans="1:29" ht="15.75" hidden="1" x14ac:dyDescent="0.15">
      <c r="A6" s="56"/>
      <c r="B6" s="57"/>
      <c r="C6" s="57"/>
      <c r="D6" s="56"/>
      <c r="E6" s="56"/>
      <c r="F6" s="56"/>
      <c r="G6" s="56"/>
      <c r="H6" s="56"/>
      <c r="I6" s="56"/>
      <c r="J6" s="56"/>
      <c r="K6" s="56"/>
      <c r="L6" s="56"/>
      <c r="M6" s="56"/>
      <c r="N6" s="56"/>
      <c r="O6" s="56"/>
      <c r="P6" s="56"/>
      <c r="Q6" s="56"/>
      <c r="R6" s="56"/>
      <c r="S6" s="56"/>
      <c r="T6" s="56"/>
      <c r="U6" s="56"/>
      <c r="V6" s="56"/>
      <c r="W6" s="56"/>
      <c r="X6" s="56"/>
      <c r="Y6" s="56"/>
      <c r="Z6" s="56"/>
      <c r="AA6" s="56"/>
      <c r="AB6" s="56"/>
      <c r="AC6" s="56"/>
    </row>
    <row r="7" spans="1:29" ht="15.75" x14ac:dyDescent="0.15">
      <c r="A7" s="56"/>
      <c r="B7" s="57" t="s">
        <v>224</v>
      </c>
      <c r="C7" s="57"/>
      <c r="D7" s="56"/>
      <c r="E7" s="56"/>
      <c r="F7" s="56"/>
      <c r="G7" s="56"/>
      <c r="H7" s="56"/>
      <c r="I7" s="56"/>
      <c r="J7" s="56"/>
      <c r="K7" s="56"/>
      <c r="L7" s="56"/>
      <c r="M7" s="56"/>
      <c r="N7" s="56"/>
      <c r="O7" s="56"/>
      <c r="P7" s="56"/>
      <c r="Q7" s="56"/>
      <c r="R7" s="56"/>
      <c r="S7" s="56"/>
      <c r="T7" s="56"/>
      <c r="U7" s="56"/>
      <c r="V7" s="56"/>
      <c r="W7" s="56"/>
      <c r="X7" s="56"/>
      <c r="Y7" s="56"/>
      <c r="Z7" s="56"/>
      <c r="AA7" s="56"/>
      <c r="AB7" s="56"/>
      <c r="AC7" s="56"/>
    </row>
    <row r="8" spans="1:29" ht="15.75" x14ac:dyDescent="0.15">
      <c r="A8" s="56"/>
      <c r="B8" s="96" t="s">
        <v>98</v>
      </c>
      <c r="D8" s="56"/>
      <c r="E8" s="56"/>
      <c r="F8" s="56"/>
      <c r="G8" s="56"/>
      <c r="H8" s="56"/>
      <c r="I8" s="56"/>
      <c r="J8" s="56"/>
      <c r="K8" s="56"/>
      <c r="L8" s="56"/>
      <c r="M8" s="56"/>
      <c r="N8" s="56"/>
      <c r="O8" s="56"/>
      <c r="P8" s="56"/>
      <c r="Q8" s="56"/>
      <c r="R8" s="56"/>
      <c r="S8" s="56"/>
      <c r="T8" s="56"/>
      <c r="U8" s="56"/>
      <c r="V8" s="56"/>
      <c r="W8" s="56"/>
      <c r="X8" s="56"/>
      <c r="Y8" s="56"/>
      <c r="Z8" s="56"/>
      <c r="AA8" s="56"/>
      <c r="AB8" s="56"/>
      <c r="AC8" s="56"/>
    </row>
    <row r="9" spans="1:29" ht="15.75" x14ac:dyDescent="0.15">
      <c r="A9" s="56"/>
      <c r="B9" s="56"/>
      <c r="D9" s="56"/>
      <c r="E9" s="56"/>
      <c r="F9" s="56"/>
      <c r="G9" s="56"/>
      <c r="H9" s="56"/>
      <c r="I9" s="56"/>
      <c r="J9" s="56"/>
      <c r="K9" s="56"/>
      <c r="L9" s="56"/>
      <c r="M9" s="56"/>
      <c r="N9" s="56"/>
      <c r="O9" s="56"/>
      <c r="P9" s="56"/>
      <c r="Q9" s="56"/>
      <c r="R9" s="56"/>
      <c r="S9" s="56"/>
      <c r="T9" s="56"/>
      <c r="U9" s="56"/>
      <c r="V9" s="56"/>
      <c r="W9" s="56"/>
      <c r="X9" s="56"/>
      <c r="Y9" s="56"/>
      <c r="Z9" s="56"/>
      <c r="AA9" s="56"/>
      <c r="AB9" s="56"/>
      <c r="AC9" s="56"/>
    </row>
    <row r="10" spans="1:29" ht="16.5" x14ac:dyDescent="0.15">
      <c r="A10" s="80" t="s">
        <v>53</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row>
    <row r="11" spans="1:29" ht="15.75" x14ac:dyDescent="0.15">
      <c r="A11" s="56"/>
      <c r="B11" s="56" t="s">
        <v>54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row>
    <row r="12" spans="1:29" ht="15.75" x14ac:dyDescent="0.15">
      <c r="A12" s="2"/>
      <c r="B12" s="57"/>
      <c r="C12" s="119" t="s">
        <v>58</v>
      </c>
      <c r="D12" s="120"/>
      <c r="E12" s="121"/>
      <c r="F12" s="2" t="s">
        <v>47</v>
      </c>
      <c r="G12" s="2"/>
      <c r="H12" s="2"/>
      <c r="I12" s="2"/>
      <c r="J12" s="2"/>
      <c r="K12" s="58"/>
      <c r="L12" s="2"/>
      <c r="M12" s="2"/>
      <c r="N12" s="2"/>
      <c r="O12" s="2"/>
      <c r="P12" s="2"/>
      <c r="Q12" s="2"/>
      <c r="R12" s="2"/>
      <c r="S12" s="2"/>
      <c r="T12" s="2"/>
      <c r="U12" s="2"/>
      <c r="V12" s="2"/>
      <c r="W12" s="2"/>
      <c r="X12" s="2"/>
      <c r="Y12" s="2"/>
      <c r="Z12" s="2"/>
      <c r="AA12" s="2"/>
      <c r="AB12" s="56"/>
      <c r="AC12" s="56"/>
    </row>
    <row r="13" spans="1:29" ht="15.75" x14ac:dyDescent="0.15">
      <c r="A13" s="2"/>
      <c r="B13" s="2"/>
      <c r="C13" s="122"/>
      <c r="D13" s="123"/>
      <c r="E13" s="124"/>
      <c r="F13" s="2" t="s">
        <v>48</v>
      </c>
      <c r="G13" s="2"/>
      <c r="H13" s="2"/>
      <c r="I13" s="2"/>
      <c r="J13" s="57"/>
      <c r="K13" s="58"/>
      <c r="L13" s="2"/>
      <c r="M13" s="2"/>
      <c r="N13" s="2"/>
      <c r="O13" s="2"/>
      <c r="P13" s="2"/>
      <c r="Q13" s="2"/>
      <c r="R13" s="2"/>
      <c r="S13" s="2"/>
      <c r="T13" s="59"/>
      <c r="U13" s="59"/>
      <c r="V13" s="59"/>
      <c r="W13" s="59"/>
      <c r="X13" s="59"/>
      <c r="Y13" s="59"/>
      <c r="Z13" s="59"/>
      <c r="AA13" s="59"/>
      <c r="AB13" s="59"/>
      <c r="AC13" s="59"/>
    </row>
    <row r="14" spans="1:29" ht="15.75" x14ac:dyDescent="0.15">
      <c r="A14" s="2"/>
      <c r="B14" s="2"/>
      <c r="C14" s="125"/>
      <c r="D14" s="126"/>
      <c r="E14" s="127"/>
      <c r="F14" s="2" t="s">
        <v>50</v>
      </c>
      <c r="G14" s="2"/>
      <c r="H14" s="2"/>
      <c r="I14" s="2"/>
      <c r="J14" s="2"/>
      <c r="K14" s="2"/>
      <c r="L14" s="2"/>
      <c r="M14" s="2"/>
      <c r="N14" s="2"/>
      <c r="O14" s="2"/>
      <c r="P14" s="2"/>
      <c r="Q14" s="2"/>
      <c r="R14" s="2"/>
      <c r="S14" s="2"/>
      <c r="T14" s="59"/>
      <c r="U14" s="59"/>
      <c r="V14" s="59"/>
      <c r="W14" s="59"/>
      <c r="X14" s="59"/>
      <c r="Y14" s="59"/>
      <c r="Z14" s="59"/>
      <c r="AA14" s="59"/>
      <c r="AB14" s="59"/>
      <c r="AC14" s="59"/>
    </row>
    <row r="15" spans="1:29" ht="15.75" x14ac:dyDescent="0.15">
      <c r="G15" s="74" t="s">
        <v>9</v>
      </c>
      <c r="H15" s="56" t="s">
        <v>83</v>
      </c>
    </row>
    <row r="16" spans="1:29" ht="15.75" x14ac:dyDescent="0.15">
      <c r="H16" s="56" t="s">
        <v>84</v>
      </c>
    </row>
    <row r="17" spans="1:29" ht="15.75" x14ac:dyDescent="0.15">
      <c r="A17" s="56"/>
      <c r="B17" s="57"/>
      <c r="C17" s="128"/>
      <c r="D17" s="129"/>
      <c r="E17" s="130"/>
      <c r="F17" s="2" t="s">
        <v>51</v>
      </c>
      <c r="G17" s="57"/>
      <c r="H17" s="57"/>
      <c r="I17" s="57"/>
      <c r="J17" s="57"/>
      <c r="K17" s="57"/>
      <c r="L17" s="57"/>
      <c r="M17" s="57"/>
      <c r="N17" s="57"/>
      <c r="O17" s="57"/>
      <c r="P17" s="57"/>
      <c r="Q17" s="57"/>
      <c r="R17" s="57"/>
      <c r="S17" s="57"/>
      <c r="T17" s="2"/>
      <c r="U17" s="2"/>
      <c r="V17" s="56"/>
      <c r="W17" s="56"/>
      <c r="X17" s="56"/>
      <c r="Y17" s="56"/>
      <c r="Z17" s="56"/>
      <c r="AA17" s="56"/>
      <c r="AB17" s="56"/>
      <c r="AC17" s="56"/>
    </row>
    <row r="18" spans="1:29" ht="15.75" hidden="1" x14ac:dyDescent="0.15">
      <c r="G18" s="74"/>
      <c r="H18" s="56"/>
    </row>
    <row r="19" spans="1:29" ht="15.75" hidden="1" x14ac:dyDescent="0.15">
      <c r="H19" s="56"/>
    </row>
    <row r="20" spans="1:29" ht="15.75" x14ac:dyDescent="0.15">
      <c r="A20" s="56"/>
      <c r="B20" s="56"/>
      <c r="C20" s="56" t="s">
        <v>55</v>
      </c>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row>
    <row r="21" spans="1:29" ht="15.75" hidden="1" x14ac:dyDescent="0.15">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row>
    <row r="22" spans="1:29" ht="15.75" hidden="1" x14ac:dyDescent="0.15">
      <c r="A22" s="56"/>
      <c r="B22" s="57"/>
      <c r="C22" s="57"/>
      <c r="D22" s="57"/>
      <c r="E22" s="57"/>
      <c r="F22" s="57"/>
      <c r="G22" s="57"/>
      <c r="H22" s="57"/>
      <c r="I22" s="57"/>
      <c r="J22" s="57"/>
      <c r="K22" s="57"/>
      <c r="L22" s="57"/>
      <c r="M22" s="57"/>
      <c r="N22" s="57"/>
      <c r="O22" s="57"/>
      <c r="P22" s="57"/>
      <c r="Q22" s="57"/>
      <c r="R22" s="57"/>
      <c r="S22" s="57"/>
      <c r="T22" s="56"/>
      <c r="U22" s="56"/>
      <c r="V22" s="56"/>
      <c r="W22" s="56"/>
      <c r="X22" s="56"/>
      <c r="Y22" s="56"/>
      <c r="Z22" s="56"/>
      <c r="AA22" s="56"/>
      <c r="AB22" s="56"/>
      <c r="AC22" s="56"/>
    </row>
    <row r="23" spans="1:29" ht="15.75" x14ac:dyDescent="0.1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row>
    <row r="24" spans="1:29" ht="16.5" x14ac:dyDescent="0.15">
      <c r="A24" s="80" t="s">
        <v>85</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row>
    <row r="25" spans="1:29" ht="15.75" x14ac:dyDescent="0.15">
      <c r="A25" s="56"/>
      <c r="B25" s="56" t="s">
        <v>86</v>
      </c>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row>
    <row r="26" spans="1:29" ht="15.75"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row>
    <row r="27" spans="1:29" ht="16.5" x14ac:dyDescent="0.15">
      <c r="A27" s="80" t="s">
        <v>166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row>
    <row r="28" spans="1:29" ht="15.75" x14ac:dyDescent="0.15">
      <c r="A28" s="56"/>
      <c r="B28" s="73" t="s">
        <v>181</v>
      </c>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row>
    <row r="29" spans="1:29" ht="15.75" x14ac:dyDescent="0.15">
      <c r="A29" s="56"/>
      <c r="B29" s="56"/>
      <c r="C29" s="56" t="s">
        <v>167</v>
      </c>
      <c r="D29" s="56"/>
      <c r="E29" s="56"/>
      <c r="F29" s="56"/>
      <c r="G29" s="60" t="s">
        <v>92</v>
      </c>
      <c r="I29" s="56"/>
      <c r="J29" s="56"/>
      <c r="L29" s="56"/>
      <c r="M29" s="56"/>
      <c r="N29" s="56"/>
      <c r="O29" s="56"/>
      <c r="P29" s="56"/>
      <c r="Q29" s="56"/>
      <c r="R29" s="56"/>
      <c r="S29" s="56"/>
      <c r="T29" s="56"/>
      <c r="U29" s="56"/>
      <c r="V29" s="56"/>
      <c r="W29" s="56"/>
      <c r="X29" s="56"/>
      <c r="Y29" s="56"/>
      <c r="Z29" s="56"/>
      <c r="AA29" s="56"/>
      <c r="AB29" s="56"/>
      <c r="AC29" s="56"/>
    </row>
    <row r="30" spans="1:29" ht="15.75" x14ac:dyDescent="0.15">
      <c r="A30" s="56"/>
      <c r="B30" s="56"/>
      <c r="C30" s="56" t="s">
        <v>168</v>
      </c>
      <c r="D30" s="56"/>
      <c r="E30" s="56"/>
      <c r="F30" s="56"/>
      <c r="G30" s="105" t="s">
        <v>169</v>
      </c>
      <c r="H30" s="56"/>
      <c r="I30" s="56"/>
      <c r="J30" s="56"/>
      <c r="K30" s="56"/>
      <c r="L30" s="56"/>
      <c r="M30" s="56"/>
      <c r="N30" s="56"/>
      <c r="O30" s="56"/>
      <c r="P30" s="56"/>
      <c r="Q30" s="56"/>
      <c r="R30" s="56"/>
      <c r="S30" s="56"/>
      <c r="T30" s="56"/>
      <c r="U30" s="56"/>
      <c r="V30" s="56"/>
      <c r="W30" s="56"/>
      <c r="X30" s="56"/>
      <c r="Y30" s="56"/>
      <c r="Z30" s="56"/>
      <c r="AA30" s="56"/>
      <c r="AB30" s="56"/>
      <c r="AC30" s="56"/>
    </row>
    <row r="31" spans="1:29" ht="15.75" x14ac:dyDescent="0.1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row>
    <row r="32" spans="1:29" ht="15.75" x14ac:dyDescent="0.15">
      <c r="A32" s="56"/>
      <c r="B32" s="56" t="s">
        <v>56</v>
      </c>
      <c r="C32" s="56" t="s">
        <v>170</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row>
    <row r="33" spans="1:41" ht="15.75" x14ac:dyDescent="0.15">
      <c r="A33" s="56"/>
      <c r="B33" s="56"/>
      <c r="C33" s="56" t="s">
        <v>171</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row>
    <row r="34" spans="1:41" ht="15.75" x14ac:dyDescent="0.15">
      <c r="A34" s="56"/>
      <c r="B34" s="56"/>
      <c r="C34" s="56" t="s">
        <v>172</v>
      </c>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row>
    <row r="35" spans="1:41" ht="15.75" x14ac:dyDescent="0.15">
      <c r="A35" s="56"/>
      <c r="B35" s="56" t="s">
        <v>56</v>
      </c>
      <c r="C35" s="56" t="s">
        <v>173</v>
      </c>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row>
    <row r="36" spans="1:41" ht="15.75" x14ac:dyDescent="0.15">
      <c r="A36" s="56"/>
      <c r="B36" s="56"/>
      <c r="C36" s="56" t="s">
        <v>174</v>
      </c>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row>
    <row r="37" spans="1:41" ht="15.75" x14ac:dyDescent="0.15">
      <c r="A37" s="56"/>
      <c r="B37" s="56"/>
      <c r="C37" s="56" t="s">
        <v>175</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row>
    <row r="38" spans="1:41" ht="15.75" x14ac:dyDescent="0.15">
      <c r="C38" s="56" t="s">
        <v>176</v>
      </c>
    </row>
    <row r="39" spans="1:41" ht="15.75" x14ac:dyDescent="0.15">
      <c r="C39" s="56"/>
    </row>
    <row r="40" spans="1:41" ht="16.5" x14ac:dyDescent="0.15">
      <c r="A40" s="80" t="s">
        <v>99</v>
      </c>
    </row>
    <row r="41" spans="1:41" ht="15.75" x14ac:dyDescent="0.15">
      <c r="B41" s="56" t="s">
        <v>182</v>
      </c>
    </row>
    <row r="43" spans="1:41" ht="16.5" x14ac:dyDescent="0.15">
      <c r="A43" s="80" t="s">
        <v>180</v>
      </c>
    </row>
    <row r="44" spans="1:41" ht="16.5" x14ac:dyDescent="0.15">
      <c r="A44" s="80"/>
      <c r="B44" s="56" t="s">
        <v>179</v>
      </c>
    </row>
    <row r="45" spans="1:41" ht="192.75" customHeight="1" x14ac:dyDescent="0.15">
      <c r="B45" s="131"/>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3"/>
    </row>
  </sheetData>
  <sheetProtection algorithmName="SHA-512" hashValue="PJO0rE7qtxAtCxMoLNZysQ4bzEZ9SOWTyapT2S2c7+4fGoJnz5nfpzY4TBSKMGI2PW9OyMLKXXFvhnmr+RV00w==" saltValue="hlRpMUgQxexfk0i4eDG7+Q==" spinCount="100000" sheet="1" objects="1" scenarios="1"/>
  <mergeCells count="5">
    <mergeCell ref="C12:E12"/>
    <mergeCell ref="C13:E13"/>
    <mergeCell ref="C14:E14"/>
    <mergeCell ref="C17:E17"/>
    <mergeCell ref="B45:AO45"/>
  </mergeCells>
  <phoneticPr fontId="8"/>
  <dataValidations count="1">
    <dataValidation imeMode="hiragana" allowBlank="1" showInputMessage="1" showErrorMessage="1" sqref="B45:AO45"/>
  </dataValidations>
  <hyperlinks>
    <hyperlink ref="G29"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ColWidth="9.33203125" defaultRowHeight="12" x14ac:dyDescent="0.15"/>
  <cols>
    <col min="1" max="16384" width="9.33203125" style="118"/>
  </cols>
  <sheetData/>
  <phoneticPr fontId="8"/>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ColWidth="9.33203125" defaultRowHeight="12" x14ac:dyDescent="0.15"/>
  <cols>
    <col min="1" max="16384" width="9.33203125" style="118"/>
  </cols>
  <sheetData/>
  <phoneticPr fontId="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1355"/>
  <sheetViews>
    <sheetView showGridLines="0" zoomScaleNormal="100" workbookViewId="0">
      <pane xSplit="4" ySplit="2" topLeftCell="E3" activePane="bottomRight" state="frozen"/>
      <selection pane="topRight"/>
      <selection pane="bottomLeft"/>
      <selection pane="bottomRight" activeCell="E3" sqref="E3"/>
    </sheetView>
  </sheetViews>
  <sheetFormatPr defaultColWidth="6.83203125" defaultRowHeight="12" customHeight="1" x14ac:dyDescent="0.15"/>
  <cols>
    <col min="1" max="1" width="29.1640625" style="97" bestFit="1" customWidth="1"/>
    <col min="2" max="2" width="9" style="97" customWidth="1"/>
    <col min="3" max="3" width="16.1640625" style="97" bestFit="1" customWidth="1"/>
    <col min="4" max="4" width="23.83203125" style="97" customWidth="1"/>
    <col min="5" max="5" width="16.1640625" style="97" bestFit="1" customWidth="1"/>
    <col min="6" max="16384" width="6.83203125" style="97"/>
  </cols>
  <sheetData>
    <row r="1" spans="1:23" ht="12" customHeight="1" x14ac:dyDescent="0.15">
      <c r="A1" s="103" t="s">
        <v>87</v>
      </c>
    </row>
    <row r="2" spans="1:23" ht="12" customHeight="1" x14ac:dyDescent="0.15">
      <c r="A2" s="102" t="s">
        <v>0</v>
      </c>
      <c r="B2" s="102" t="s">
        <v>1</v>
      </c>
      <c r="C2" s="102" t="s">
        <v>2</v>
      </c>
      <c r="D2" s="102" t="s">
        <v>3</v>
      </c>
      <c r="E2" s="102" t="s">
        <v>4</v>
      </c>
      <c r="F2" s="97" t="s">
        <v>164</v>
      </c>
      <c r="G2" s="101" t="s">
        <v>160</v>
      </c>
      <c r="H2" s="101" t="s">
        <v>159</v>
      </c>
      <c r="I2" s="101" t="s">
        <v>158</v>
      </c>
      <c r="J2" s="101" t="s">
        <v>157</v>
      </c>
      <c r="K2" s="101" t="s">
        <v>156</v>
      </c>
      <c r="L2" s="101" t="s">
        <v>155</v>
      </c>
      <c r="M2" s="101" t="s">
        <v>154</v>
      </c>
      <c r="N2" s="101" t="s">
        <v>153</v>
      </c>
      <c r="O2" s="101" t="s">
        <v>152</v>
      </c>
      <c r="P2" s="101" t="s">
        <v>151</v>
      </c>
      <c r="Q2" s="101" t="s">
        <v>150</v>
      </c>
      <c r="R2" s="101" t="s">
        <v>149</v>
      </c>
      <c r="S2" s="101" t="s">
        <v>148</v>
      </c>
      <c r="T2" s="101" t="s">
        <v>147</v>
      </c>
      <c r="U2" s="101" t="s">
        <v>146</v>
      </c>
      <c r="V2" s="101" t="s">
        <v>145</v>
      </c>
      <c r="W2" s="101" t="s">
        <v>144</v>
      </c>
    </row>
    <row r="3" spans="1:23" ht="12" customHeight="1" x14ac:dyDescent="0.15">
      <c r="A3" s="61" t="s">
        <v>221</v>
      </c>
      <c r="B3" s="62" t="s">
        <v>6</v>
      </c>
      <c r="C3" s="62" t="s">
        <v>163</v>
      </c>
      <c r="D3" s="100" t="s">
        <v>162</v>
      </c>
      <c r="E3" s="99" t="str">
        <f t="shared" ref="E3:E66" si="0">IF(G3=1,"回答対象外",IF(H3=1,"回答済","未回答"))</f>
        <v>回答済</v>
      </c>
      <c r="F3" s="97">
        <v>0</v>
      </c>
      <c r="H3" s="97">
        <f>IF(K3&gt;=0,1,0)</f>
        <v>1</v>
      </c>
      <c r="I3" s="97" t="s">
        <v>117</v>
      </c>
      <c r="J3" s="97">
        <v>10</v>
      </c>
      <c r="K3" s="98">
        <f>'項目1(不当な差別的取扱い)'!C11</f>
        <v>0</v>
      </c>
    </row>
    <row r="4" spans="1:23" ht="12" customHeight="1" x14ac:dyDescent="0.15">
      <c r="A4" s="61" t="s">
        <v>221</v>
      </c>
      <c r="B4" s="62" t="s">
        <v>6</v>
      </c>
      <c r="C4" s="62" t="s">
        <v>128</v>
      </c>
      <c r="D4" s="100" t="s">
        <v>184</v>
      </c>
      <c r="E4" s="99" t="str">
        <f t="shared" si="0"/>
        <v>回答対象外</v>
      </c>
      <c r="F4" s="97">
        <v>1</v>
      </c>
      <c r="G4" s="97">
        <f>IF(F4&gt;K3,1,0)</f>
        <v>1</v>
      </c>
      <c r="H4" s="97">
        <f>IF(K4="(選択)",0,1)</f>
        <v>0</v>
      </c>
      <c r="I4" s="97" t="s">
        <v>118</v>
      </c>
      <c r="J4" s="97">
        <v>2</v>
      </c>
      <c r="K4" s="98" t="str">
        <f>'項目1(不当な差別的取扱い)'!C20</f>
        <v>(選択)</v>
      </c>
    </row>
    <row r="5" spans="1:23" ht="12" customHeight="1" x14ac:dyDescent="0.15">
      <c r="A5" s="61" t="s">
        <v>221</v>
      </c>
      <c r="B5" s="62" t="s">
        <v>6</v>
      </c>
      <c r="C5" s="62" t="s">
        <v>127</v>
      </c>
      <c r="D5" s="100" t="s">
        <v>88</v>
      </c>
      <c r="E5" s="99" t="str">
        <f t="shared" si="0"/>
        <v>回答対象外</v>
      </c>
      <c r="F5" s="97">
        <v>1</v>
      </c>
      <c r="G5" s="97">
        <f>IF(F5&gt;K3,1,0)</f>
        <v>1</v>
      </c>
      <c r="H5" s="97">
        <f>IF(K5="特になし　",0,IF(K5=0,0,1))</f>
        <v>0</v>
      </c>
      <c r="I5" s="97" t="s">
        <v>120</v>
      </c>
      <c r="J5" s="97">
        <v>1</v>
      </c>
      <c r="K5" s="98">
        <f>'項目1(不当な差別的取扱い)'!D20</f>
        <v>0</v>
      </c>
    </row>
    <row r="6" spans="1:23" ht="12" customHeight="1" x14ac:dyDescent="0.15">
      <c r="A6" s="61" t="s">
        <v>221</v>
      </c>
      <c r="B6" s="62" t="s">
        <v>6</v>
      </c>
      <c r="C6" s="62" t="s">
        <v>126</v>
      </c>
      <c r="D6" s="100" t="s">
        <v>143</v>
      </c>
      <c r="E6" s="99" t="str">
        <f t="shared" si="0"/>
        <v>回答対象外</v>
      </c>
      <c r="F6" s="97">
        <v>1</v>
      </c>
      <c r="G6" s="97">
        <f>IF(F6&gt;K3,1,0)</f>
        <v>1</v>
      </c>
      <c r="H6" s="97">
        <f>IF(COUNTIF(K6:W6,"○")&gt;0,1,0)</f>
        <v>0</v>
      </c>
      <c r="I6" s="97" t="s">
        <v>122</v>
      </c>
      <c r="J6" s="97">
        <v>3</v>
      </c>
      <c r="K6" s="98">
        <f>'項目1(不当な差別的取扱い)'!G20</f>
        <v>0</v>
      </c>
      <c r="L6" s="97">
        <f>'項目1(不当な差別的取扱い)'!H20</f>
        <v>0</v>
      </c>
      <c r="M6" s="97">
        <f>'項目1(不当な差別的取扱い)'!I20</f>
        <v>0</v>
      </c>
    </row>
    <row r="7" spans="1:23" ht="12" customHeight="1" x14ac:dyDescent="0.15">
      <c r="A7" s="61" t="s">
        <v>221</v>
      </c>
      <c r="B7" s="62" t="s">
        <v>6</v>
      </c>
      <c r="C7" s="62" t="s">
        <v>126</v>
      </c>
      <c r="D7" s="100" t="s">
        <v>142</v>
      </c>
      <c r="E7" s="99" t="str">
        <f t="shared" si="0"/>
        <v>回答対象外</v>
      </c>
      <c r="F7" s="97">
        <v>1</v>
      </c>
      <c r="G7" s="106">
        <f>IF(F7&gt;K3,1,IF(M6&lt;&gt;"○",1,0))</f>
        <v>1</v>
      </c>
      <c r="H7" s="106">
        <f>IF(G7=1,1,IF(K7="特になし　",1,IF(K7=0,0,1)))</f>
        <v>1</v>
      </c>
      <c r="I7" s="97" t="s">
        <v>120</v>
      </c>
      <c r="J7" s="97">
        <v>1</v>
      </c>
      <c r="K7" s="98">
        <f>'項目1(不当な差別的取扱い)'!J20</f>
        <v>0</v>
      </c>
    </row>
    <row r="8" spans="1:23" ht="12" customHeight="1" x14ac:dyDescent="0.15">
      <c r="A8" s="61" t="s">
        <v>221</v>
      </c>
      <c r="B8" s="62" t="s">
        <v>6</v>
      </c>
      <c r="C8" s="62" t="s">
        <v>141</v>
      </c>
      <c r="D8" s="100" t="s">
        <v>140</v>
      </c>
      <c r="E8" s="99" t="str">
        <f t="shared" si="0"/>
        <v>回答対象外</v>
      </c>
      <c r="F8" s="97">
        <v>1</v>
      </c>
      <c r="G8" s="97">
        <f>IF(F8&gt;K3,1,0)</f>
        <v>1</v>
      </c>
      <c r="H8" s="97">
        <f>IF(COUNTIF(K8:W8,"○")&gt;0,1,0)</f>
        <v>0</v>
      </c>
      <c r="I8" s="97" t="s">
        <v>122</v>
      </c>
      <c r="J8" s="97">
        <v>3</v>
      </c>
      <c r="K8" s="98">
        <f>'項目1(不当な差別的取扱い)'!K20</f>
        <v>0</v>
      </c>
      <c r="L8" s="97">
        <f>'項目1(不当な差別的取扱い)'!L20</f>
        <v>0</v>
      </c>
      <c r="M8" s="97">
        <f>'項目1(不当な差別的取扱い)'!M20</f>
        <v>0</v>
      </c>
    </row>
    <row r="9" spans="1:23" ht="12" customHeight="1" x14ac:dyDescent="0.15">
      <c r="A9" s="61" t="s">
        <v>221</v>
      </c>
      <c r="B9" s="62" t="s">
        <v>6</v>
      </c>
      <c r="C9" s="62" t="s">
        <v>139</v>
      </c>
      <c r="D9" s="100" t="s">
        <v>138</v>
      </c>
      <c r="E9" s="99" t="str">
        <f t="shared" si="0"/>
        <v>回答対象外</v>
      </c>
      <c r="F9" s="97">
        <v>1</v>
      </c>
      <c r="G9" s="97">
        <f>IF(F9&gt;K3,1,0)</f>
        <v>1</v>
      </c>
      <c r="H9" s="97">
        <f>IF(COUNTIF(K9:W9,"○")&gt;0,1,0)</f>
        <v>0</v>
      </c>
      <c r="I9" s="97" t="s">
        <v>122</v>
      </c>
      <c r="J9" s="97">
        <v>9</v>
      </c>
      <c r="K9" s="98">
        <f>'項目1(不当な差別的取扱い)'!N20</f>
        <v>0</v>
      </c>
      <c r="L9" s="97">
        <f>'項目1(不当な差別的取扱い)'!O20</f>
        <v>0</v>
      </c>
      <c r="M9" s="97">
        <f>'項目1(不当な差別的取扱い)'!P20</f>
        <v>0</v>
      </c>
      <c r="N9" s="97">
        <f>'項目1(不当な差別的取扱い)'!Q20</f>
        <v>0</v>
      </c>
      <c r="O9" s="97">
        <f>'項目1(不当な差別的取扱い)'!R20</f>
        <v>0</v>
      </c>
      <c r="P9" s="97">
        <f>'項目1(不当な差別的取扱い)'!S20</f>
        <v>0</v>
      </c>
      <c r="Q9" s="97">
        <f>'項目1(不当な差別的取扱い)'!T20</f>
        <v>0</v>
      </c>
      <c r="R9" s="97">
        <f>'項目1(不当な差別的取扱い)'!U20</f>
        <v>0</v>
      </c>
      <c r="S9" s="97">
        <f>'項目1(不当な差別的取扱い)'!V20</f>
        <v>0</v>
      </c>
    </row>
    <row r="10" spans="1:23" ht="12" customHeight="1" x14ac:dyDescent="0.15">
      <c r="A10" s="61" t="s">
        <v>221</v>
      </c>
      <c r="B10" s="62" t="s">
        <v>6</v>
      </c>
      <c r="C10" s="62" t="s">
        <v>136</v>
      </c>
      <c r="D10" s="100" t="s">
        <v>137</v>
      </c>
      <c r="E10" s="99" t="str">
        <f t="shared" si="0"/>
        <v>回答対象外</v>
      </c>
      <c r="F10" s="97">
        <v>1</v>
      </c>
      <c r="G10" s="97">
        <f>IF(F10&gt;K3,1,0)</f>
        <v>1</v>
      </c>
      <c r="H10" s="97">
        <f>IF(COUNTIF(K10:W10,"○")&gt;0,1,0)</f>
        <v>0</v>
      </c>
      <c r="I10" s="97" t="s">
        <v>122</v>
      </c>
      <c r="J10" s="97">
        <v>11</v>
      </c>
      <c r="K10" s="98">
        <f>'項目1(不当な差別的取扱い)'!W20</f>
        <v>0</v>
      </c>
      <c r="L10" s="97">
        <f>'項目1(不当な差別的取扱い)'!X20</f>
        <v>0</v>
      </c>
      <c r="M10" s="97">
        <f>'項目1(不当な差別的取扱い)'!Y20</f>
        <v>0</v>
      </c>
      <c r="N10" s="97">
        <f>'項目1(不当な差別的取扱い)'!Z20</f>
        <v>0</v>
      </c>
      <c r="O10" s="97">
        <f>'項目1(不当な差別的取扱い)'!AA20</f>
        <v>0</v>
      </c>
      <c r="P10" s="97">
        <f>'項目1(不当な差別的取扱い)'!AB20</f>
        <v>0</v>
      </c>
      <c r="Q10" s="97">
        <f>'項目1(不当な差別的取扱い)'!AC20</f>
        <v>0</v>
      </c>
      <c r="R10" s="97">
        <f>'項目1(不当な差別的取扱い)'!AD20</f>
        <v>0</v>
      </c>
      <c r="S10" s="97">
        <f>'項目1(不当な差別的取扱い)'!AE20</f>
        <v>0</v>
      </c>
      <c r="T10" s="97">
        <f>'項目1(不当な差別的取扱い)'!AF20</f>
        <v>0</v>
      </c>
      <c r="U10" s="97">
        <f>'項目1(不当な差別的取扱い)'!AG20</f>
        <v>0</v>
      </c>
    </row>
    <row r="11" spans="1:23" ht="12" customHeight="1" x14ac:dyDescent="0.15">
      <c r="A11" s="61" t="s">
        <v>221</v>
      </c>
      <c r="B11" s="62" t="s">
        <v>6</v>
      </c>
      <c r="C11" s="62" t="s">
        <v>136</v>
      </c>
      <c r="D11" s="100" t="s">
        <v>135</v>
      </c>
      <c r="E11" s="99" t="str">
        <f t="shared" si="0"/>
        <v>回答対象外</v>
      </c>
      <c r="F11" s="97">
        <v>1</v>
      </c>
      <c r="G11" s="106">
        <f>IF(F11&gt;K3,1,IF(U10&lt;&gt;"○",1,0))</f>
        <v>1</v>
      </c>
      <c r="H11" s="106">
        <f>IF(G11=1,1,IF(K11="特になし　",1,IF(K11=0,0,1)))</f>
        <v>1</v>
      </c>
      <c r="I11" s="97" t="s">
        <v>120</v>
      </c>
      <c r="J11" s="97">
        <v>1</v>
      </c>
      <c r="K11" s="98">
        <f>'項目1(不当な差別的取扱い)'!AH20</f>
        <v>0</v>
      </c>
    </row>
    <row r="12" spans="1:23" ht="12" customHeight="1" x14ac:dyDescent="0.15">
      <c r="A12" s="61" t="s">
        <v>221</v>
      </c>
      <c r="B12" s="62" t="s">
        <v>6</v>
      </c>
      <c r="C12" s="62" t="s">
        <v>133</v>
      </c>
      <c r="D12" s="100" t="s">
        <v>134</v>
      </c>
      <c r="E12" s="99" t="str">
        <f t="shared" si="0"/>
        <v>回答対象外</v>
      </c>
      <c r="F12" s="97">
        <v>1</v>
      </c>
      <c r="G12" s="97">
        <f>IF(F12&gt;K3,1,0)</f>
        <v>1</v>
      </c>
      <c r="H12" s="97">
        <f>IF(COUNTIF(K12:W12,"○")&gt;0,1,0)</f>
        <v>0</v>
      </c>
      <c r="I12" s="97" t="s">
        <v>122</v>
      </c>
      <c r="J12" s="97">
        <v>7</v>
      </c>
      <c r="K12" s="98">
        <f>'項目1(不当な差別的取扱い)'!AI20</f>
        <v>0</v>
      </c>
      <c r="L12" s="97">
        <f>'項目1(不当な差別的取扱い)'!AJ20</f>
        <v>0</v>
      </c>
      <c r="M12" s="97">
        <f>'項目1(不当な差別的取扱い)'!AK20</f>
        <v>0</v>
      </c>
      <c r="N12" s="97">
        <f>'項目1(不当な差別的取扱い)'!AL20</f>
        <v>0</v>
      </c>
      <c r="O12" s="97">
        <f>'項目1(不当な差別的取扱い)'!AM20</f>
        <v>0</v>
      </c>
      <c r="P12" s="97">
        <f>'項目1(不当な差別的取扱い)'!AN20</f>
        <v>0</v>
      </c>
      <c r="Q12" s="97">
        <f>'項目1(不当な差別的取扱い)'!AO20</f>
        <v>0</v>
      </c>
    </row>
    <row r="13" spans="1:23" ht="12" customHeight="1" x14ac:dyDescent="0.15">
      <c r="A13" s="61" t="s">
        <v>221</v>
      </c>
      <c r="B13" s="62" t="s">
        <v>6</v>
      </c>
      <c r="C13" s="62" t="s">
        <v>133</v>
      </c>
      <c r="D13" s="100" t="s">
        <v>132</v>
      </c>
      <c r="E13" s="99" t="str">
        <f t="shared" si="0"/>
        <v>回答対象外</v>
      </c>
      <c r="F13" s="97">
        <v>1</v>
      </c>
      <c r="G13" s="106">
        <f>IF(F13&gt;K3,1,IF(Q12&lt;&gt;"○",1,0))</f>
        <v>1</v>
      </c>
      <c r="H13" s="106">
        <f>IF(G13=1,1,IF(K13="特になし　",1,IF(K13=0,0,1)))</f>
        <v>1</v>
      </c>
      <c r="I13" s="97" t="s">
        <v>120</v>
      </c>
      <c r="J13" s="97">
        <v>1</v>
      </c>
      <c r="K13" s="98">
        <f>'項目1(不当な差別的取扱い)'!AP20</f>
        <v>0</v>
      </c>
    </row>
    <row r="14" spans="1:23" ht="12" customHeight="1" x14ac:dyDescent="0.15">
      <c r="A14" s="61" t="s">
        <v>221</v>
      </c>
      <c r="B14" s="62" t="s">
        <v>6</v>
      </c>
      <c r="C14" s="62" t="s">
        <v>125</v>
      </c>
      <c r="D14" s="100" t="s">
        <v>90</v>
      </c>
      <c r="E14" s="99" t="str">
        <f t="shared" si="0"/>
        <v>回答対象外</v>
      </c>
      <c r="F14" s="97">
        <v>1</v>
      </c>
      <c r="G14" s="97">
        <f>IF(F14&gt;K3,1,0)</f>
        <v>1</v>
      </c>
      <c r="H14" s="104">
        <v>1</v>
      </c>
      <c r="I14" s="97" t="s">
        <v>122</v>
      </c>
      <c r="J14" s="97">
        <v>1</v>
      </c>
      <c r="K14" s="98">
        <f>'項目1(不当な差別的取扱い)'!AQ20</f>
        <v>0</v>
      </c>
    </row>
    <row r="15" spans="1:23" ht="12" customHeight="1" x14ac:dyDescent="0.15">
      <c r="A15" s="61" t="s">
        <v>221</v>
      </c>
      <c r="B15" s="62" t="s">
        <v>6</v>
      </c>
      <c r="C15" s="62" t="s">
        <v>124</v>
      </c>
      <c r="D15" s="100" t="s">
        <v>7</v>
      </c>
      <c r="E15" s="99" t="str">
        <f t="shared" si="0"/>
        <v>回答対象外</v>
      </c>
      <c r="F15" s="97">
        <v>1</v>
      </c>
      <c r="G15" s="97">
        <f>IF(F15&gt;K3,1,0)</f>
        <v>1</v>
      </c>
      <c r="H15" s="97">
        <f>IF(K15="特になし　",0,IF(K15=0,0,1))</f>
        <v>0</v>
      </c>
      <c r="I15" s="97" t="s">
        <v>120</v>
      </c>
      <c r="J15" s="97">
        <v>1</v>
      </c>
      <c r="K15" s="98">
        <f>'項目1(不当な差別的取扱い)'!AR20</f>
        <v>0</v>
      </c>
    </row>
    <row r="16" spans="1:23" ht="12" customHeight="1" x14ac:dyDescent="0.15">
      <c r="A16" s="61" t="s">
        <v>221</v>
      </c>
      <c r="B16" s="62" t="s">
        <v>6</v>
      </c>
      <c r="C16" s="62" t="s">
        <v>123</v>
      </c>
      <c r="D16" s="100" t="s">
        <v>131</v>
      </c>
      <c r="E16" s="99" t="str">
        <f t="shared" si="0"/>
        <v>回答対象外</v>
      </c>
      <c r="F16" s="97">
        <v>1</v>
      </c>
      <c r="G16" s="97">
        <f>IF(F16&gt;K3,1,0)</f>
        <v>1</v>
      </c>
      <c r="H16" s="97">
        <f>IF(K16="特になし　",0,IF(K16=0,0,1))</f>
        <v>0</v>
      </c>
      <c r="I16" s="97" t="s">
        <v>120</v>
      </c>
      <c r="J16" s="97">
        <v>1</v>
      </c>
      <c r="K16" s="98">
        <f>'項目1(不当な差別的取扱い)'!AS20</f>
        <v>0</v>
      </c>
    </row>
    <row r="17" spans="1:21" ht="12" customHeight="1" x14ac:dyDescent="0.15">
      <c r="A17" s="61" t="s">
        <v>221</v>
      </c>
      <c r="B17" s="62" t="s">
        <v>6</v>
      </c>
      <c r="C17" s="62" t="s">
        <v>121</v>
      </c>
      <c r="D17" s="100" t="s">
        <v>130</v>
      </c>
      <c r="E17" s="99" t="str">
        <f t="shared" si="0"/>
        <v>回答対象外</v>
      </c>
      <c r="F17" s="97">
        <v>1</v>
      </c>
      <c r="G17" s="97">
        <f>IF(F17&gt;K3,1,0)</f>
        <v>1</v>
      </c>
      <c r="H17" s="97">
        <f>IF(K17="特になし　",0,IF(K17=0,0,1))</f>
        <v>0</v>
      </c>
      <c r="I17" s="97" t="s">
        <v>120</v>
      </c>
      <c r="J17" s="97">
        <v>1</v>
      </c>
      <c r="K17" s="98">
        <f>'項目1(不当な差別的取扱い)'!AT20</f>
        <v>0</v>
      </c>
    </row>
    <row r="18" spans="1:21" ht="12" customHeight="1" x14ac:dyDescent="0.15">
      <c r="A18" s="61" t="s">
        <v>221</v>
      </c>
      <c r="B18" s="62" t="s">
        <v>6</v>
      </c>
      <c r="C18" s="62" t="s">
        <v>119</v>
      </c>
      <c r="D18" s="100" t="s">
        <v>129</v>
      </c>
      <c r="E18" s="99" t="str">
        <f t="shared" si="0"/>
        <v>回答対象外</v>
      </c>
      <c r="F18" s="97">
        <v>1</v>
      </c>
      <c r="G18" s="97">
        <f>IF(F18&gt;K3,1,0)</f>
        <v>1</v>
      </c>
      <c r="H18" s="97">
        <f>IF(K18="(選択)",0,1)</f>
        <v>0</v>
      </c>
      <c r="I18" s="97" t="s">
        <v>118</v>
      </c>
      <c r="J18" s="97">
        <v>2</v>
      </c>
      <c r="K18" s="98" t="str">
        <f>'項目1(不当な差別的取扱い)'!AU20</f>
        <v>(選択)</v>
      </c>
    </row>
    <row r="19" spans="1:21" ht="12" customHeight="1" x14ac:dyDescent="0.15">
      <c r="A19" s="61" t="s">
        <v>221</v>
      </c>
      <c r="B19" s="62" t="s">
        <v>6</v>
      </c>
      <c r="C19" s="62" t="s">
        <v>128</v>
      </c>
      <c r="D19" s="100" t="s">
        <v>184</v>
      </c>
      <c r="E19" s="99" t="str">
        <f t="shared" si="0"/>
        <v>回答対象外</v>
      </c>
      <c r="F19" s="97">
        <f t="shared" ref="F19:F82" si="1">F4+1</f>
        <v>2</v>
      </c>
      <c r="G19" s="97">
        <f>IF(F19&gt;K3,1,0)</f>
        <v>1</v>
      </c>
      <c r="H19" s="97">
        <f>IF(K19="(選択)",0,1)</f>
        <v>0</v>
      </c>
      <c r="I19" s="97" t="s">
        <v>118</v>
      </c>
      <c r="J19" s="97">
        <v>2</v>
      </c>
      <c r="K19" s="98" t="str">
        <f>'項目1(不当な差別的取扱い)'!C21</f>
        <v>(選択)</v>
      </c>
    </row>
    <row r="20" spans="1:21" ht="12" customHeight="1" x14ac:dyDescent="0.15">
      <c r="A20" s="61" t="s">
        <v>221</v>
      </c>
      <c r="B20" s="62" t="s">
        <v>6</v>
      </c>
      <c r="C20" s="62" t="s">
        <v>127</v>
      </c>
      <c r="D20" s="100" t="s">
        <v>88</v>
      </c>
      <c r="E20" s="99" t="str">
        <f t="shared" si="0"/>
        <v>回答対象外</v>
      </c>
      <c r="F20" s="97">
        <f t="shared" si="1"/>
        <v>2</v>
      </c>
      <c r="G20" s="97">
        <f>IF(F20&gt;K3,1,0)</f>
        <v>1</v>
      </c>
      <c r="H20" s="97">
        <f>IF(K20="特になし　",0,IF(K20=0,0,1))</f>
        <v>0</v>
      </c>
      <c r="I20" s="97" t="s">
        <v>120</v>
      </c>
      <c r="J20" s="97">
        <v>1</v>
      </c>
      <c r="K20" s="98">
        <f>'項目1(不当な差別的取扱い)'!D21</f>
        <v>0</v>
      </c>
    </row>
    <row r="21" spans="1:21" ht="12" customHeight="1" x14ac:dyDescent="0.15">
      <c r="A21" s="61" t="s">
        <v>221</v>
      </c>
      <c r="B21" s="62" t="s">
        <v>6</v>
      </c>
      <c r="C21" s="62" t="s">
        <v>126</v>
      </c>
      <c r="D21" s="100" t="s">
        <v>143</v>
      </c>
      <c r="E21" s="99" t="str">
        <f t="shared" si="0"/>
        <v>回答対象外</v>
      </c>
      <c r="F21" s="97">
        <f t="shared" si="1"/>
        <v>2</v>
      </c>
      <c r="G21" s="97">
        <f>IF(F21&gt;K3,1,0)</f>
        <v>1</v>
      </c>
      <c r="H21" s="97">
        <f>IF(COUNTIF(K21:W21,"○")&gt;0,1,0)</f>
        <v>0</v>
      </c>
      <c r="I21" s="97" t="s">
        <v>122</v>
      </c>
      <c r="J21" s="97">
        <v>3</v>
      </c>
      <c r="K21" s="98">
        <f>'項目1(不当な差別的取扱い)'!G21</f>
        <v>0</v>
      </c>
      <c r="L21" s="97">
        <f>'項目1(不当な差別的取扱い)'!H21</f>
        <v>0</v>
      </c>
      <c r="M21" s="97">
        <f>'項目1(不当な差別的取扱い)'!I21</f>
        <v>0</v>
      </c>
    </row>
    <row r="22" spans="1:21" ht="12" customHeight="1" x14ac:dyDescent="0.15">
      <c r="A22" s="61" t="s">
        <v>221</v>
      </c>
      <c r="B22" s="62" t="s">
        <v>6</v>
      </c>
      <c r="C22" s="62" t="s">
        <v>126</v>
      </c>
      <c r="D22" s="100" t="s">
        <v>142</v>
      </c>
      <c r="E22" s="99" t="str">
        <f t="shared" si="0"/>
        <v>回答対象外</v>
      </c>
      <c r="F22" s="97">
        <f t="shared" si="1"/>
        <v>2</v>
      </c>
      <c r="G22" s="106">
        <f>IF(F22&gt;K3,1,IF(M21&lt;&gt;"○",1,0))</f>
        <v>1</v>
      </c>
      <c r="H22" s="106">
        <f>IF(G22=1,1,IF(K22="特になし　",1,IF(K22=0,0,1)))</f>
        <v>1</v>
      </c>
      <c r="I22" s="97" t="s">
        <v>120</v>
      </c>
      <c r="J22" s="97">
        <v>1</v>
      </c>
      <c r="K22" s="98">
        <f>'項目1(不当な差別的取扱い)'!J21</f>
        <v>0</v>
      </c>
    </row>
    <row r="23" spans="1:21" ht="12" customHeight="1" x14ac:dyDescent="0.15">
      <c r="A23" s="61" t="s">
        <v>221</v>
      </c>
      <c r="B23" s="62" t="s">
        <v>6</v>
      </c>
      <c r="C23" s="62" t="s">
        <v>141</v>
      </c>
      <c r="D23" s="100" t="s">
        <v>140</v>
      </c>
      <c r="E23" s="99" t="str">
        <f t="shared" si="0"/>
        <v>回答対象外</v>
      </c>
      <c r="F23" s="97">
        <f t="shared" si="1"/>
        <v>2</v>
      </c>
      <c r="G23" s="97">
        <f>IF(F23&gt;K3,1,0)</f>
        <v>1</v>
      </c>
      <c r="H23" s="97">
        <f>IF(COUNTIF(K23:W23,"○")&gt;0,1,0)</f>
        <v>0</v>
      </c>
      <c r="I23" s="97" t="s">
        <v>122</v>
      </c>
      <c r="J23" s="97">
        <v>3</v>
      </c>
      <c r="K23" s="98">
        <f>'項目1(不当な差別的取扱い)'!K21</f>
        <v>0</v>
      </c>
      <c r="L23" s="97">
        <f>'項目1(不当な差別的取扱い)'!L21</f>
        <v>0</v>
      </c>
      <c r="M23" s="97">
        <f>'項目1(不当な差別的取扱い)'!M21</f>
        <v>0</v>
      </c>
    </row>
    <row r="24" spans="1:21" ht="12" customHeight="1" x14ac:dyDescent="0.15">
      <c r="A24" s="61" t="s">
        <v>221</v>
      </c>
      <c r="B24" s="62" t="s">
        <v>6</v>
      </c>
      <c r="C24" s="62" t="s">
        <v>139</v>
      </c>
      <c r="D24" s="100" t="s">
        <v>138</v>
      </c>
      <c r="E24" s="99" t="str">
        <f t="shared" si="0"/>
        <v>回答対象外</v>
      </c>
      <c r="F24" s="97">
        <f t="shared" si="1"/>
        <v>2</v>
      </c>
      <c r="G24" s="97">
        <f>IF(F24&gt;K3,1,0)</f>
        <v>1</v>
      </c>
      <c r="H24" s="97">
        <f>IF(COUNTIF(K24:W24,"○")&gt;0,1,0)</f>
        <v>0</v>
      </c>
      <c r="I24" s="97" t="s">
        <v>122</v>
      </c>
      <c r="J24" s="97">
        <v>9</v>
      </c>
      <c r="K24" s="98">
        <f>'項目1(不当な差別的取扱い)'!N21</f>
        <v>0</v>
      </c>
      <c r="L24" s="97">
        <f>'項目1(不当な差別的取扱い)'!O21</f>
        <v>0</v>
      </c>
      <c r="M24" s="97">
        <f>'項目1(不当な差別的取扱い)'!P21</f>
        <v>0</v>
      </c>
      <c r="N24" s="97">
        <f>'項目1(不当な差別的取扱い)'!Q21</f>
        <v>0</v>
      </c>
      <c r="O24" s="97">
        <f>'項目1(不当な差別的取扱い)'!R21</f>
        <v>0</v>
      </c>
      <c r="P24" s="97">
        <f>'項目1(不当な差別的取扱い)'!S21</f>
        <v>0</v>
      </c>
      <c r="Q24" s="97">
        <f>'項目1(不当な差別的取扱い)'!T21</f>
        <v>0</v>
      </c>
      <c r="R24" s="97">
        <f>'項目1(不当な差別的取扱い)'!U21</f>
        <v>0</v>
      </c>
      <c r="S24" s="97">
        <f>'項目1(不当な差別的取扱い)'!V21</f>
        <v>0</v>
      </c>
    </row>
    <row r="25" spans="1:21" ht="12" customHeight="1" x14ac:dyDescent="0.15">
      <c r="A25" s="61" t="s">
        <v>221</v>
      </c>
      <c r="B25" s="62" t="s">
        <v>6</v>
      </c>
      <c r="C25" s="62" t="s">
        <v>136</v>
      </c>
      <c r="D25" s="100" t="s">
        <v>137</v>
      </c>
      <c r="E25" s="99" t="str">
        <f t="shared" si="0"/>
        <v>回答対象外</v>
      </c>
      <c r="F25" s="97">
        <f t="shared" si="1"/>
        <v>2</v>
      </c>
      <c r="G25" s="97">
        <f>IF(F25&gt;K3,1,0)</f>
        <v>1</v>
      </c>
      <c r="H25" s="97">
        <f>IF(COUNTIF(K25:W25,"○")&gt;0,1,0)</f>
        <v>0</v>
      </c>
      <c r="I25" s="97" t="s">
        <v>122</v>
      </c>
      <c r="J25" s="97">
        <v>11</v>
      </c>
      <c r="K25" s="98">
        <f>'項目1(不当な差別的取扱い)'!W21</f>
        <v>0</v>
      </c>
      <c r="L25" s="97">
        <f>'項目1(不当な差別的取扱い)'!X21</f>
        <v>0</v>
      </c>
      <c r="M25" s="97">
        <f>'項目1(不当な差別的取扱い)'!Y21</f>
        <v>0</v>
      </c>
      <c r="N25" s="97">
        <f>'項目1(不当な差別的取扱い)'!Z21</f>
        <v>0</v>
      </c>
      <c r="O25" s="97">
        <f>'項目1(不当な差別的取扱い)'!AA21</f>
        <v>0</v>
      </c>
      <c r="P25" s="97">
        <f>'項目1(不当な差別的取扱い)'!AB21</f>
        <v>0</v>
      </c>
      <c r="Q25" s="97">
        <f>'項目1(不当な差別的取扱い)'!AC21</f>
        <v>0</v>
      </c>
      <c r="R25" s="97">
        <f>'項目1(不当な差別的取扱い)'!AD21</f>
        <v>0</v>
      </c>
      <c r="S25" s="97">
        <f>'項目1(不当な差別的取扱い)'!AE21</f>
        <v>0</v>
      </c>
      <c r="T25" s="97">
        <f>'項目1(不当な差別的取扱い)'!AF21</f>
        <v>0</v>
      </c>
      <c r="U25" s="97">
        <f>'項目1(不当な差別的取扱い)'!AG21</f>
        <v>0</v>
      </c>
    </row>
    <row r="26" spans="1:21" ht="12" customHeight="1" x14ac:dyDescent="0.15">
      <c r="A26" s="61" t="s">
        <v>221</v>
      </c>
      <c r="B26" s="62" t="s">
        <v>6</v>
      </c>
      <c r="C26" s="62" t="s">
        <v>136</v>
      </c>
      <c r="D26" s="100" t="s">
        <v>135</v>
      </c>
      <c r="E26" s="99" t="str">
        <f t="shared" si="0"/>
        <v>回答対象外</v>
      </c>
      <c r="F26" s="97">
        <f t="shared" si="1"/>
        <v>2</v>
      </c>
      <c r="G26" s="106">
        <f>IF(F26&gt;K3,1,IF(U25&lt;&gt;"○",1,0))</f>
        <v>1</v>
      </c>
      <c r="H26" s="106">
        <f>IF(G26=1,1,IF(K26="特になし　",1,IF(K26=0,0,1)))</f>
        <v>1</v>
      </c>
      <c r="I26" s="97" t="s">
        <v>120</v>
      </c>
      <c r="J26" s="97">
        <v>1</v>
      </c>
      <c r="K26" s="98">
        <f>'項目1(不当な差別的取扱い)'!AH21</f>
        <v>0</v>
      </c>
    </row>
    <row r="27" spans="1:21" ht="12" customHeight="1" x14ac:dyDescent="0.15">
      <c r="A27" s="61" t="s">
        <v>221</v>
      </c>
      <c r="B27" s="62" t="s">
        <v>6</v>
      </c>
      <c r="C27" s="62" t="s">
        <v>133</v>
      </c>
      <c r="D27" s="100" t="s">
        <v>134</v>
      </c>
      <c r="E27" s="99" t="str">
        <f t="shared" si="0"/>
        <v>回答対象外</v>
      </c>
      <c r="F27" s="97">
        <f t="shared" si="1"/>
        <v>2</v>
      </c>
      <c r="G27" s="97">
        <f>IF(F27&gt;K3,1,0)</f>
        <v>1</v>
      </c>
      <c r="H27" s="97">
        <f>IF(COUNTIF(K27:W27,"○")&gt;0,1,0)</f>
        <v>0</v>
      </c>
      <c r="I27" s="97" t="s">
        <v>122</v>
      </c>
      <c r="J27" s="97">
        <v>7</v>
      </c>
      <c r="K27" s="98">
        <f>'項目1(不当な差別的取扱い)'!AI21</f>
        <v>0</v>
      </c>
      <c r="L27" s="97">
        <f>'項目1(不当な差別的取扱い)'!AJ21</f>
        <v>0</v>
      </c>
      <c r="M27" s="97">
        <f>'項目1(不当な差別的取扱い)'!AK21</f>
        <v>0</v>
      </c>
      <c r="N27" s="97">
        <f>'項目1(不当な差別的取扱い)'!AL21</f>
        <v>0</v>
      </c>
      <c r="O27" s="97">
        <f>'項目1(不当な差別的取扱い)'!AM21</f>
        <v>0</v>
      </c>
      <c r="P27" s="97">
        <f>'項目1(不当な差別的取扱い)'!AN21</f>
        <v>0</v>
      </c>
      <c r="Q27" s="97">
        <f>'項目1(不当な差別的取扱い)'!AO21</f>
        <v>0</v>
      </c>
    </row>
    <row r="28" spans="1:21" ht="12" customHeight="1" x14ac:dyDescent="0.15">
      <c r="A28" s="61" t="s">
        <v>221</v>
      </c>
      <c r="B28" s="62" t="s">
        <v>6</v>
      </c>
      <c r="C28" s="62" t="s">
        <v>133</v>
      </c>
      <c r="D28" s="100" t="s">
        <v>132</v>
      </c>
      <c r="E28" s="99" t="str">
        <f t="shared" si="0"/>
        <v>回答対象外</v>
      </c>
      <c r="F28" s="97">
        <f t="shared" si="1"/>
        <v>2</v>
      </c>
      <c r="G28" s="106">
        <f>IF(F28&gt;K3,1,IF(U27&lt;&gt;"○",1,0))</f>
        <v>1</v>
      </c>
      <c r="H28" s="106">
        <f>IF(G28=1,1,IF(K28="特になし　",1,IF(K28=0,0,1)))</f>
        <v>1</v>
      </c>
      <c r="I28" s="97" t="s">
        <v>120</v>
      </c>
      <c r="J28" s="97">
        <v>1</v>
      </c>
      <c r="K28" s="98">
        <f>'項目1(不当な差別的取扱い)'!AP21</f>
        <v>0</v>
      </c>
    </row>
    <row r="29" spans="1:21" ht="12" customHeight="1" x14ac:dyDescent="0.15">
      <c r="A29" s="61" t="s">
        <v>221</v>
      </c>
      <c r="B29" s="62" t="s">
        <v>6</v>
      </c>
      <c r="C29" s="62" t="s">
        <v>125</v>
      </c>
      <c r="D29" s="100" t="s">
        <v>90</v>
      </c>
      <c r="E29" s="99" t="str">
        <f t="shared" si="0"/>
        <v>回答対象外</v>
      </c>
      <c r="F29" s="97">
        <f t="shared" si="1"/>
        <v>2</v>
      </c>
      <c r="G29" s="97">
        <f>IF(F29&gt;K3,1,0)</f>
        <v>1</v>
      </c>
      <c r="H29" s="104">
        <v>1</v>
      </c>
      <c r="I29" s="97" t="s">
        <v>122</v>
      </c>
      <c r="J29" s="97">
        <v>1</v>
      </c>
      <c r="K29" s="98">
        <f>'項目1(不当な差別的取扱い)'!AQ21</f>
        <v>0</v>
      </c>
    </row>
    <row r="30" spans="1:21" ht="12" customHeight="1" x14ac:dyDescent="0.15">
      <c r="A30" s="61" t="s">
        <v>221</v>
      </c>
      <c r="B30" s="62" t="s">
        <v>6</v>
      </c>
      <c r="C30" s="62" t="s">
        <v>124</v>
      </c>
      <c r="D30" s="100" t="s">
        <v>7</v>
      </c>
      <c r="E30" s="99" t="str">
        <f t="shared" si="0"/>
        <v>回答対象外</v>
      </c>
      <c r="F30" s="97">
        <f t="shared" si="1"/>
        <v>2</v>
      </c>
      <c r="G30" s="97">
        <f>IF(F30&gt;K3,1,0)</f>
        <v>1</v>
      </c>
      <c r="H30" s="97">
        <f>IF(K30="特になし　",0,IF(K30=0,0,1))</f>
        <v>0</v>
      </c>
      <c r="I30" s="97" t="s">
        <v>120</v>
      </c>
      <c r="J30" s="97">
        <v>1</v>
      </c>
      <c r="K30" s="98">
        <f>'項目1(不当な差別的取扱い)'!AR21</f>
        <v>0</v>
      </c>
    </row>
    <row r="31" spans="1:21" ht="12" customHeight="1" x14ac:dyDescent="0.15">
      <c r="A31" s="61" t="s">
        <v>221</v>
      </c>
      <c r="B31" s="62" t="s">
        <v>6</v>
      </c>
      <c r="C31" s="62" t="s">
        <v>123</v>
      </c>
      <c r="D31" s="100" t="s">
        <v>131</v>
      </c>
      <c r="E31" s="99" t="str">
        <f t="shared" si="0"/>
        <v>回答対象外</v>
      </c>
      <c r="F31" s="97">
        <f t="shared" si="1"/>
        <v>2</v>
      </c>
      <c r="G31" s="97">
        <f>IF(F31&gt;K3,1,0)</f>
        <v>1</v>
      </c>
      <c r="H31" s="97">
        <f>IF(K31="特になし　",0,IF(K31=0,0,1))</f>
        <v>0</v>
      </c>
      <c r="I31" s="97" t="s">
        <v>120</v>
      </c>
      <c r="J31" s="97">
        <v>1</v>
      </c>
      <c r="K31" s="98">
        <f>'項目1(不当な差別的取扱い)'!AS21</f>
        <v>0</v>
      </c>
    </row>
    <row r="32" spans="1:21" ht="12" customHeight="1" x14ac:dyDescent="0.15">
      <c r="A32" s="61" t="s">
        <v>221</v>
      </c>
      <c r="B32" s="62" t="s">
        <v>6</v>
      </c>
      <c r="C32" s="62" t="s">
        <v>121</v>
      </c>
      <c r="D32" s="100" t="s">
        <v>130</v>
      </c>
      <c r="E32" s="99" t="str">
        <f t="shared" si="0"/>
        <v>回答対象外</v>
      </c>
      <c r="F32" s="97">
        <f t="shared" si="1"/>
        <v>2</v>
      </c>
      <c r="G32" s="97">
        <f>IF(F32&gt;K3,1,0)</f>
        <v>1</v>
      </c>
      <c r="H32" s="97">
        <f>IF(K32="特になし　",0,IF(K32=0,0,1))</f>
        <v>0</v>
      </c>
      <c r="I32" s="97" t="s">
        <v>120</v>
      </c>
      <c r="J32" s="97">
        <v>1</v>
      </c>
      <c r="K32" s="98">
        <f>'項目1(不当な差別的取扱い)'!AT21</f>
        <v>0</v>
      </c>
    </row>
    <row r="33" spans="1:21" ht="12" customHeight="1" x14ac:dyDescent="0.15">
      <c r="A33" s="61" t="s">
        <v>221</v>
      </c>
      <c r="B33" s="62" t="s">
        <v>6</v>
      </c>
      <c r="C33" s="62" t="s">
        <v>119</v>
      </c>
      <c r="D33" s="100" t="s">
        <v>129</v>
      </c>
      <c r="E33" s="99" t="str">
        <f t="shared" si="0"/>
        <v>回答対象外</v>
      </c>
      <c r="F33" s="97">
        <f t="shared" si="1"/>
        <v>2</v>
      </c>
      <c r="G33" s="97">
        <f>IF(F33&gt;K3,1,0)</f>
        <v>1</v>
      </c>
      <c r="H33" s="97">
        <f>IF(K33="(選択)",0,1)</f>
        <v>0</v>
      </c>
      <c r="I33" s="97" t="s">
        <v>118</v>
      </c>
      <c r="J33" s="97">
        <v>2</v>
      </c>
      <c r="K33" s="98" t="str">
        <f>'項目1(不当な差別的取扱い)'!AU21</f>
        <v>(選択)</v>
      </c>
    </row>
    <row r="34" spans="1:21" ht="12" customHeight="1" x14ac:dyDescent="0.15">
      <c r="A34" s="61" t="s">
        <v>221</v>
      </c>
      <c r="B34" s="62" t="s">
        <v>6</v>
      </c>
      <c r="C34" s="62" t="s">
        <v>128</v>
      </c>
      <c r="D34" s="100" t="s">
        <v>184</v>
      </c>
      <c r="E34" s="99" t="str">
        <f t="shared" si="0"/>
        <v>回答対象外</v>
      </c>
      <c r="F34" s="97">
        <f t="shared" si="1"/>
        <v>3</v>
      </c>
      <c r="G34" s="97">
        <f>IF(F34&gt;K3,1,0)</f>
        <v>1</v>
      </c>
      <c r="H34" s="97">
        <f>IF(K34="(選択)",0,1)</f>
        <v>0</v>
      </c>
      <c r="I34" s="97" t="s">
        <v>118</v>
      </c>
      <c r="J34" s="97">
        <v>2</v>
      </c>
      <c r="K34" s="98" t="str">
        <f>'項目1(不当な差別的取扱い)'!C22</f>
        <v>(選択)</v>
      </c>
    </row>
    <row r="35" spans="1:21" ht="12" customHeight="1" x14ac:dyDescent="0.15">
      <c r="A35" s="61" t="s">
        <v>221</v>
      </c>
      <c r="B35" s="62" t="s">
        <v>6</v>
      </c>
      <c r="C35" s="62" t="s">
        <v>127</v>
      </c>
      <c r="D35" s="100" t="s">
        <v>88</v>
      </c>
      <c r="E35" s="99" t="str">
        <f t="shared" si="0"/>
        <v>回答対象外</v>
      </c>
      <c r="F35" s="97">
        <f t="shared" si="1"/>
        <v>3</v>
      </c>
      <c r="G35" s="97">
        <f>IF(F35&gt;K3,1,0)</f>
        <v>1</v>
      </c>
      <c r="H35" s="97">
        <f>IF(K35="特になし　",0,IF(K35=0,0,1))</f>
        <v>0</v>
      </c>
      <c r="I35" s="97" t="s">
        <v>120</v>
      </c>
      <c r="J35" s="97">
        <v>1</v>
      </c>
      <c r="K35" s="98">
        <f>'項目1(不当な差別的取扱い)'!D22</f>
        <v>0</v>
      </c>
    </row>
    <row r="36" spans="1:21" ht="12" customHeight="1" x14ac:dyDescent="0.15">
      <c r="A36" s="61" t="s">
        <v>221</v>
      </c>
      <c r="B36" s="62" t="s">
        <v>6</v>
      </c>
      <c r="C36" s="62" t="s">
        <v>126</v>
      </c>
      <c r="D36" s="100" t="s">
        <v>143</v>
      </c>
      <c r="E36" s="99" t="str">
        <f t="shared" si="0"/>
        <v>回答対象外</v>
      </c>
      <c r="F36" s="97">
        <f t="shared" si="1"/>
        <v>3</v>
      </c>
      <c r="G36" s="97">
        <f>IF(F36&gt;K3,1,0)</f>
        <v>1</v>
      </c>
      <c r="H36" s="97">
        <f>IF(COUNTIF(K36:W36,"○")&gt;0,1,0)</f>
        <v>0</v>
      </c>
      <c r="I36" s="97" t="s">
        <v>122</v>
      </c>
      <c r="J36" s="97">
        <v>3</v>
      </c>
      <c r="K36" s="98">
        <f>'項目1(不当な差別的取扱い)'!G22</f>
        <v>0</v>
      </c>
      <c r="L36" s="97">
        <f>'項目1(不当な差別的取扱い)'!H22</f>
        <v>0</v>
      </c>
      <c r="M36" s="97">
        <f>'項目1(不当な差別的取扱い)'!I22</f>
        <v>0</v>
      </c>
    </row>
    <row r="37" spans="1:21" ht="12" customHeight="1" x14ac:dyDescent="0.15">
      <c r="A37" s="61" t="s">
        <v>221</v>
      </c>
      <c r="B37" s="62" t="s">
        <v>6</v>
      </c>
      <c r="C37" s="62" t="s">
        <v>126</v>
      </c>
      <c r="D37" s="100" t="s">
        <v>142</v>
      </c>
      <c r="E37" s="99" t="str">
        <f t="shared" si="0"/>
        <v>回答対象外</v>
      </c>
      <c r="F37" s="97">
        <f t="shared" si="1"/>
        <v>3</v>
      </c>
      <c r="G37" s="106">
        <f>IF(F37&gt;K3,1,IF(M36&lt;&gt;"○",1,0))</f>
        <v>1</v>
      </c>
      <c r="H37" s="106">
        <f>IF(G37=1,1,IF(K37="特になし　",1,IF(K37=0,0,1)))</f>
        <v>1</v>
      </c>
      <c r="I37" s="97" t="s">
        <v>120</v>
      </c>
      <c r="J37" s="97">
        <v>1</v>
      </c>
      <c r="K37" s="98">
        <f>'項目1(不当な差別的取扱い)'!J22</f>
        <v>0</v>
      </c>
    </row>
    <row r="38" spans="1:21" ht="12" customHeight="1" x14ac:dyDescent="0.15">
      <c r="A38" s="61" t="s">
        <v>221</v>
      </c>
      <c r="B38" s="62" t="s">
        <v>6</v>
      </c>
      <c r="C38" s="62" t="s">
        <v>141</v>
      </c>
      <c r="D38" s="100" t="s">
        <v>140</v>
      </c>
      <c r="E38" s="99" t="str">
        <f t="shared" si="0"/>
        <v>回答対象外</v>
      </c>
      <c r="F38" s="97">
        <f t="shared" si="1"/>
        <v>3</v>
      </c>
      <c r="G38" s="97">
        <f>IF(F38&gt;K3,1,0)</f>
        <v>1</v>
      </c>
      <c r="H38" s="97">
        <f>IF(COUNTIF(K38:W38,"○")&gt;0,1,0)</f>
        <v>0</v>
      </c>
      <c r="I38" s="97" t="s">
        <v>122</v>
      </c>
      <c r="J38" s="97">
        <v>3</v>
      </c>
      <c r="K38" s="98">
        <f>'項目1(不当な差別的取扱い)'!K22</f>
        <v>0</v>
      </c>
      <c r="L38" s="97">
        <f>'項目1(不当な差別的取扱い)'!L22</f>
        <v>0</v>
      </c>
      <c r="M38" s="97">
        <f>'項目1(不当な差別的取扱い)'!M22</f>
        <v>0</v>
      </c>
    </row>
    <row r="39" spans="1:21" ht="12" customHeight="1" x14ac:dyDescent="0.15">
      <c r="A39" s="61" t="s">
        <v>221</v>
      </c>
      <c r="B39" s="62" t="s">
        <v>6</v>
      </c>
      <c r="C39" s="62" t="s">
        <v>139</v>
      </c>
      <c r="D39" s="100" t="s">
        <v>138</v>
      </c>
      <c r="E39" s="99" t="str">
        <f t="shared" si="0"/>
        <v>回答対象外</v>
      </c>
      <c r="F39" s="97">
        <f t="shared" si="1"/>
        <v>3</v>
      </c>
      <c r="G39" s="97">
        <f>IF(F39&gt;K3,1,0)</f>
        <v>1</v>
      </c>
      <c r="H39" s="97">
        <f>IF(COUNTIF(K39:W39,"○")&gt;0,1,0)</f>
        <v>0</v>
      </c>
      <c r="I39" s="97" t="s">
        <v>122</v>
      </c>
      <c r="J39" s="97">
        <v>9</v>
      </c>
      <c r="K39" s="98">
        <f>'項目1(不当な差別的取扱い)'!N22</f>
        <v>0</v>
      </c>
      <c r="L39" s="97">
        <f>'項目1(不当な差別的取扱い)'!O22</f>
        <v>0</v>
      </c>
      <c r="M39" s="97">
        <f>'項目1(不当な差別的取扱い)'!P22</f>
        <v>0</v>
      </c>
      <c r="N39" s="97">
        <f>'項目1(不当な差別的取扱い)'!Q22</f>
        <v>0</v>
      </c>
      <c r="O39" s="97">
        <f>'項目1(不当な差別的取扱い)'!R22</f>
        <v>0</v>
      </c>
      <c r="P39" s="97">
        <f>'項目1(不当な差別的取扱い)'!S22</f>
        <v>0</v>
      </c>
      <c r="Q39" s="97">
        <f>'項目1(不当な差別的取扱い)'!T22</f>
        <v>0</v>
      </c>
      <c r="R39" s="97">
        <f>'項目1(不当な差別的取扱い)'!U22</f>
        <v>0</v>
      </c>
      <c r="S39" s="97">
        <f>'項目1(不当な差別的取扱い)'!V22</f>
        <v>0</v>
      </c>
    </row>
    <row r="40" spans="1:21" ht="12" customHeight="1" x14ac:dyDescent="0.15">
      <c r="A40" s="61" t="s">
        <v>221</v>
      </c>
      <c r="B40" s="62" t="s">
        <v>6</v>
      </c>
      <c r="C40" s="62" t="s">
        <v>136</v>
      </c>
      <c r="D40" s="100" t="s">
        <v>137</v>
      </c>
      <c r="E40" s="99" t="str">
        <f t="shared" si="0"/>
        <v>回答対象外</v>
      </c>
      <c r="F40" s="97">
        <f t="shared" si="1"/>
        <v>3</v>
      </c>
      <c r="G40" s="97">
        <f>IF(F40&gt;K3,1,0)</f>
        <v>1</v>
      </c>
      <c r="H40" s="97">
        <f>IF(COUNTIF(K40:W40,"○")&gt;0,1,0)</f>
        <v>0</v>
      </c>
      <c r="I40" s="97" t="s">
        <v>122</v>
      </c>
      <c r="J40" s="97">
        <v>11</v>
      </c>
      <c r="K40" s="98">
        <f>'項目1(不当な差別的取扱い)'!W22</f>
        <v>0</v>
      </c>
      <c r="L40" s="97">
        <f>'項目1(不当な差別的取扱い)'!X22</f>
        <v>0</v>
      </c>
      <c r="M40" s="97">
        <f>'項目1(不当な差別的取扱い)'!Y22</f>
        <v>0</v>
      </c>
      <c r="N40" s="97">
        <f>'項目1(不当な差別的取扱い)'!Z22</f>
        <v>0</v>
      </c>
      <c r="O40" s="97">
        <f>'項目1(不当な差別的取扱い)'!AA22</f>
        <v>0</v>
      </c>
      <c r="P40" s="97">
        <f>'項目1(不当な差別的取扱い)'!AB22</f>
        <v>0</v>
      </c>
      <c r="Q40" s="97">
        <f>'項目1(不当な差別的取扱い)'!AC22</f>
        <v>0</v>
      </c>
      <c r="R40" s="97">
        <f>'項目1(不当な差別的取扱い)'!AD22</f>
        <v>0</v>
      </c>
      <c r="S40" s="97">
        <f>'項目1(不当な差別的取扱い)'!AE22</f>
        <v>0</v>
      </c>
      <c r="T40" s="97">
        <f>'項目1(不当な差別的取扱い)'!AF22</f>
        <v>0</v>
      </c>
      <c r="U40" s="97">
        <f>'項目1(不当な差別的取扱い)'!AG22</f>
        <v>0</v>
      </c>
    </row>
    <row r="41" spans="1:21" ht="12" customHeight="1" x14ac:dyDescent="0.15">
      <c r="A41" s="61" t="s">
        <v>221</v>
      </c>
      <c r="B41" s="62" t="s">
        <v>6</v>
      </c>
      <c r="C41" s="62" t="s">
        <v>136</v>
      </c>
      <c r="D41" s="100" t="s">
        <v>135</v>
      </c>
      <c r="E41" s="99" t="str">
        <f t="shared" si="0"/>
        <v>回答対象外</v>
      </c>
      <c r="F41" s="97">
        <f t="shared" si="1"/>
        <v>3</v>
      </c>
      <c r="G41" s="106">
        <f>IF(F41&gt;K3,1,IF(U40&lt;&gt;"○",1,0))</f>
        <v>1</v>
      </c>
      <c r="H41" s="106">
        <f>IF(G41=1,1,IF(K41="特になし　",1,IF(K41=0,0,1)))</f>
        <v>1</v>
      </c>
      <c r="I41" s="97" t="s">
        <v>120</v>
      </c>
      <c r="J41" s="97">
        <v>1</v>
      </c>
      <c r="K41" s="98">
        <f>'項目1(不当な差別的取扱い)'!AH22</f>
        <v>0</v>
      </c>
    </row>
    <row r="42" spans="1:21" ht="12" customHeight="1" x14ac:dyDescent="0.15">
      <c r="A42" s="61" t="s">
        <v>221</v>
      </c>
      <c r="B42" s="62" t="s">
        <v>6</v>
      </c>
      <c r="C42" s="62" t="s">
        <v>133</v>
      </c>
      <c r="D42" s="100" t="s">
        <v>134</v>
      </c>
      <c r="E42" s="99" t="str">
        <f t="shared" si="0"/>
        <v>回答対象外</v>
      </c>
      <c r="F42" s="97">
        <f t="shared" si="1"/>
        <v>3</v>
      </c>
      <c r="G42" s="97">
        <f>IF(F42&gt;K3,1,0)</f>
        <v>1</v>
      </c>
      <c r="H42" s="97">
        <f>IF(COUNTIF(K42:W42,"○")&gt;0,1,0)</f>
        <v>0</v>
      </c>
      <c r="I42" s="97" t="s">
        <v>122</v>
      </c>
      <c r="J42" s="97">
        <v>7</v>
      </c>
      <c r="K42" s="98">
        <f>'項目1(不当な差別的取扱い)'!AI22</f>
        <v>0</v>
      </c>
      <c r="L42" s="97">
        <f>'項目1(不当な差別的取扱い)'!AJ22</f>
        <v>0</v>
      </c>
      <c r="M42" s="97">
        <f>'項目1(不当な差別的取扱い)'!AK22</f>
        <v>0</v>
      </c>
      <c r="N42" s="97">
        <f>'項目1(不当な差別的取扱い)'!AL22</f>
        <v>0</v>
      </c>
      <c r="O42" s="97">
        <f>'項目1(不当な差別的取扱い)'!AM22</f>
        <v>0</v>
      </c>
      <c r="P42" s="97">
        <f>'項目1(不当な差別的取扱い)'!AN22</f>
        <v>0</v>
      </c>
      <c r="Q42" s="97">
        <f>'項目1(不当な差別的取扱い)'!AO22</f>
        <v>0</v>
      </c>
    </row>
    <row r="43" spans="1:21" ht="12" customHeight="1" x14ac:dyDescent="0.15">
      <c r="A43" s="61" t="s">
        <v>221</v>
      </c>
      <c r="B43" s="62" t="s">
        <v>6</v>
      </c>
      <c r="C43" s="62" t="s">
        <v>133</v>
      </c>
      <c r="D43" s="100" t="s">
        <v>132</v>
      </c>
      <c r="E43" s="99" t="str">
        <f t="shared" si="0"/>
        <v>回答対象外</v>
      </c>
      <c r="F43" s="97">
        <f t="shared" si="1"/>
        <v>3</v>
      </c>
      <c r="G43" s="106">
        <f>IF(F43&gt;K3,1,IF(U42&lt;&gt;"○",1,0))</f>
        <v>1</v>
      </c>
      <c r="H43" s="106">
        <f>IF(G43=1,1,IF(K43="特になし　",1,IF(K43=0,0,1)))</f>
        <v>1</v>
      </c>
      <c r="I43" s="97" t="s">
        <v>120</v>
      </c>
      <c r="J43" s="97">
        <v>1</v>
      </c>
      <c r="K43" s="98">
        <f>'項目1(不当な差別的取扱い)'!AP22</f>
        <v>0</v>
      </c>
    </row>
    <row r="44" spans="1:21" ht="12" customHeight="1" x14ac:dyDescent="0.15">
      <c r="A44" s="61" t="s">
        <v>221</v>
      </c>
      <c r="B44" s="62" t="s">
        <v>6</v>
      </c>
      <c r="C44" s="62" t="s">
        <v>125</v>
      </c>
      <c r="D44" s="100" t="s">
        <v>90</v>
      </c>
      <c r="E44" s="99" t="str">
        <f t="shared" si="0"/>
        <v>回答対象外</v>
      </c>
      <c r="F44" s="97">
        <f t="shared" si="1"/>
        <v>3</v>
      </c>
      <c r="G44" s="97">
        <f>IF(F44&gt;K3,1,0)</f>
        <v>1</v>
      </c>
      <c r="H44" s="104">
        <v>1</v>
      </c>
      <c r="I44" s="97" t="s">
        <v>122</v>
      </c>
      <c r="J44" s="97">
        <v>1</v>
      </c>
      <c r="K44" s="98">
        <f>'項目1(不当な差別的取扱い)'!AQ22</f>
        <v>0</v>
      </c>
    </row>
    <row r="45" spans="1:21" ht="12" customHeight="1" x14ac:dyDescent="0.15">
      <c r="A45" s="61" t="s">
        <v>221</v>
      </c>
      <c r="B45" s="62" t="s">
        <v>6</v>
      </c>
      <c r="C45" s="62" t="s">
        <v>124</v>
      </c>
      <c r="D45" s="100" t="s">
        <v>7</v>
      </c>
      <c r="E45" s="99" t="str">
        <f t="shared" si="0"/>
        <v>回答対象外</v>
      </c>
      <c r="F45" s="97">
        <f t="shared" si="1"/>
        <v>3</v>
      </c>
      <c r="G45" s="97">
        <f>IF(F45&gt;K3,1,0)</f>
        <v>1</v>
      </c>
      <c r="H45" s="97">
        <f>IF(K45="特になし　",0,IF(K45=0,0,1))</f>
        <v>0</v>
      </c>
      <c r="I45" s="97" t="s">
        <v>120</v>
      </c>
      <c r="J45" s="97">
        <v>1</v>
      </c>
      <c r="K45" s="98">
        <f>'項目1(不当な差別的取扱い)'!AR22</f>
        <v>0</v>
      </c>
    </row>
    <row r="46" spans="1:21" ht="12" customHeight="1" x14ac:dyDescent="0.15">
      <c r="A46" s="61" t="s">
        <v>221</v>
      </c>
      <c r="B46" s="62" t="s">
        <v>6</v>
      </c>
      <c r="C46" s="62" t="s">
        <v>123</v>
      </c>
      <c r="D46" s="100" t="s">
        <v>131</v>
      </c>
      <c r="E46" s="99" t="str">
        <f t="shared" si="0"/>
        <v>回答対象外</v>
      </c>
      <c r="F46" s="97">
        <f t="shared" si="1"/>
        <v>3</v>
      </c>
      <c r="G46" s="97">
        <f>IF(F46&gt;K3,1,0)</f>
        <v>1</v>
      </c>
      <c r="H46" s="97">
        <f>IF(K46="特になし　",0,IF(K46=0,0,1))</f>
        <v>0</v>
      </c>
      <c r="I46" s="97" t="s">
        <v>120</v>
      </c>
      <c r="J46" s="97">
        <v>1</v>
      </c>
      <c r="K46" s="98">
        <f>'項目1(不当な差別的取扱い)'!AS22</f>
        <v>0</v>
      </c>
    </row>
    <row r="47" spans="1:21" ht="12" customHeight="1" x14ac:dyDescent="0.15">
      <c r="A47" s="61" t="s">
        <v>221</v>
      </c>
      <c r="B47" s="62" t="s">
        <v>6</v>
      </c>
      <c r="C47" s="62" t="s">
        <v>121</v>
      </c>
      <c r="D47" s="100" t="s">
        <v>130</v>
      </c>
      <c r="E47" s="99" t="str">
        <f t="shared" si="0"/>
        <v>回答対象外</v>
      </c>
      <c r="F47" s="97">
        <f t="shared" si="1"/>
        <v>3</v>
      </c>
      <c r="G47" s="97">
        <f>IF(F47&gt;K3,1,0)</f>
        <v>1</v>
      </c>
      <c r="H47" s="97">
        <f>IF(K47="特になし　",0,IF(K47=0,0,1))</f>
        <v>0</v>
      </c>
      <c r="I47" s="97" t="s">
        <v>120</v>
      </c>
      <c r="J47" s="97">
        <v>1</v>
      </c>
      <c r="K47" s="98">
        <f>'項目1(不当な差別的取扱い)'!AT22</f>
        <v>0</v>
      </c>
    </row>
    <row r="48" spans="1:21" ht="12" customHeight="1" x14ac:dyDescent="0.15">
      <c r="A48" s="61" t="s">
        <v>221</v>
      </c>
      <c r="B48" s="62" t="s">
        <v>6</v>
      </c>
      <c r="C48" s="62" t="s">
        <v>119</v>
      </c>
      <c r="D48" s="100" t="s">
        <v>129</v>
      </c>
      <c r="E48" s="99" t="str">
        <f t="shared" si="0"/>
        <v>回答対象外</v>
      </c>
      <c r="F48" s="97">
        <f t="shared" si="1"/>
        <v>3</v>
      </c>
      <c r="G48" s="97">
        <f>IF(F48&gt;K3,1,0)</f>
        <v>1</v>
      </c>
      <c r="H48" s="97">
        <f>IF(K48="(選択)",0,1)</f>
        <v>0</v>
      </c>
      <c r="I48" s="97" t="s">
        <v>118</v>
      </c>
      <c r="J48" s="97">
        <v>2</v>
      </c>
      <c r="K48" s="98" t="str">
        <f>'項目1(不当な差別的取扱い)'!AU22</f>
        <v>(選択)</v>
      </c>
    </row>
    <row r="49" spans="1:21" ht="12" customHeight="1" x14ac:dyDescent="0.15">
      <c r="A49" s="61" t="s">
        <v>221</v>
      </c>
      <c r="B49" s="62" t="s">
        <v>6</v>
      </c>
      <c r="C49" s="62" t="s">
        <v>128</v>
      </c>
      <c r="D49" s="100" t="s">
        <v>184</v>
      </c>
      <c r="E49" s="99" t="str">
        <f t="shared" si="0"/>
        <v>回答対象外</v>
      </c>
      <c r="F49" s="97">
        <f t="shared" si="1"/>
        <v>4</v>
      </c>
      <c r="G49" s="97">
        <f>IF(F49&gt;K3,1,0)</f>
        <v>1</v>
      </c>
      <c r="H49" s="97">
        <f>IF(K49="(選択)",0,1)</f>
        <v>0</v>
      </c>
      <c r="I49" s="97" t="s">
        <v>118</v>
      </c>
      <c r="J49" s="97">
        <v>2</v>
      </c>
      <c r="K49" s="98" t="str">
        <f>'項目1(不当な差別的取扱い)'!C23</f>
        <v>(選択)</v>
      </c>
    </row>
    <row r="50" spans="1:21" ht="12" customHeight="1" x14ac:dyDescent="0.15">
      <c r="A50" s="61" t="s">
        <v>221</v>
      </c>
      <c r="B50" s="62" t="s">
        <v>6</v>
      </c>
      <c r="C50" s="62" t="s">
        <v>127</v>
      </c>
      <c r="D50" s="100" t="s">
        <v>88</v>
      </c>
      <c r="E50" s="99" t="str">
        <f t="shared" si="0"/>
        <v>回答対象外</v>
      </c>
      <c r="F50" s="97">
        <f t="shared" si="1"/>
        <v>4</v>
      </c>
      <c r="G50" s="97">
        <f>IF(F50&gt;K3,1,0)</f>
        <v>1</v>
      </c>
      <c r="H50" s="97">
        <f>IF(K50="特になし　",0,IF(K50=0,0,1))</f>
        <v>0</v>
      </c>
      <c r="I50" s="97" t="s">
        <v>120</v>
      </c>
      <c r="J50" s="97">
        <v>1</v>
      </c>
      <c r="K50" s="98">
        <f>'項目1(不当な差別的取扱い)'!D23</f>
        <v>0</v>
      </c>
    </row>
    <row r="51" spans="1:21" ht="12" customHeight="1" x14ac:dyDescent="0.15">
      <c r="A51" s="61" t="s">
        <v>221</v>
      </c>
      <c r="B51" s="62" t="s">
        <v>6</v>
      </c>
      <c r="C51" s="62" t="s">
        <v>126</v>
      </c>
      <c r="D51" s="100" t="s">
        <v>143</v>
      </c>
      <c r="E51" s="99" t="str">
        <f t="shared" si="0"/>
        <v>回答対象外</v>
      </c>
      <c r="F51" s="97">
        <f t="shared" si="1"/>
        <v>4</v>
      </c>
      <c r="G51" s="97">
        <f>IF(F51&gt;K3,1,0)</f>
        <v>1</v>
      </c>
      <c r="H51" s="97">
        <f>IF(COUNTIF(K51:W51,"○")&gt;0,1,0)</f>
        <v>0</v>
      </c>
      <c r="I51" s="97" t="s">
        <v>122</v>
      </c>
      <c r="J51" s="97">
        <v>3</v>
      </c>
      <c r="K51" s="98">
        <f>'項目1(不当な差別的取扱い)'!G23</f>
        <v>0</v>
      </c>
      <c r="L51" s="97">
        <f>'項目1(不当な差別的取扱い)'!H23</f>
        <v>0</v>
      </c>
      <c r="M51" s="97">
        <f>'項目1(不当な差別的取扱い)'!I23</f>
        <v>0</v>
      </c>
    </row>
    <row r="52" spans="1:21" ht="12" customHeight="1" x14ac:dyDescent="0.15">
      <c r="A52" s="61" t="s">
        <v>221</v>
      </c>
      <c r="B52" s="62" t="s">
        <v>6</v>
      </c>
      <c r="C52" s="62" t="s">
        <v>126</v>
      </c>
      <c r="D52" s="100" t="s">
        <v>142</v>
      </c>
      <c r="E52" s="99" t="str">
        <f t="shared" si="0"/>
        <v>回答対象外</v>
      </c>
      <c r="F52" s="97">
        <f t="shared" si="1"/>
        <v>4</v>
      </c>
      <c r="G52" s="106">
        <f>IF(F52&gt;K3,1,IF(M51&lt;&gt;"○",1,0))</f>
        <v>1</v>
      </c>
      <c r="H52" s="106">
        <f>IF(G52=1,1,IF(K52="特になし　",1,IF(K52=0,0,1)))</f>
        <v>1</v>
      </c>
      <c r="I52" s="97" t="s">
        <v>120</v>
      </c>
      <c r="J52" s="97">
        <v>1</v>
      </c>
      <c r="K52" s="98">
        <f>'項目1(不当な差別的取扱い)'!J23</f>
        <v>0</v>
      </c>
    </row>
    <row r="53" spans="1:21" ht="12" customHeight="1" x14ac:dyDescent="0.15">
      <c r="A53" s="61" t="s">
        <v>221</v>
      </c>
      <c r="B53" s="62" t="s">
        <v>6</v>
      </c>
      <c r="C53" s="62" t="s">
        <v>141</v>
      </c>
      <c r="D53" s="100" t="s">
        <v>140</v>
      </c>
      <c r="E53" s="99" t="str">
        <f t="shared" si="0"/>
        <v>回答対象外</v>
      </c>
      <c r="F53" s="97">
        <f t="shared" si="1"/>
        <v>4</v>
      </c>
      <c r="G53" s="97">
        <f>IF(F53&gt;K3,1,0)</f>
        <v>1</v>
      </c>
      <c r="H53" s="97">
        <f>IF(COUNTIF(K53:W53,"○")&gt;0,1,0)</f>
        <v>0</v>
      </c>
      <c r="I53" s="97" t="s">
        <v>122</v>
      </c>
      <c r="J53" s="97">
        <v>3</v>
      </c>
      <c r="K53" s="98">
        <f>'項目1(不当な差別的取扱い)'!K23</f>
        <v>0</v>
      </c>
      <c r="L53" s="97">
        <f>'項目1(不当な差別的取扱い)'!L23</f>
        <v>0</v>
      </c>
      <c r="M53" s="97">
        <f>'項目1(不当な差別的取扱い)'!M23</f>
        <v>0</v>
      </c>
    </row>
    <row r="54" spans="1:21" ht="12" customHeight="1" x14ac:dyDescent="0.15">
      <c r="A54" s="61" t="s">
        <v>221</v>
      </c>
      <c r="B54" s="62" t="s">
        <v>6</v>
      </c>
      <c r="C54" s="62" t="s">
        <v>139</v>
      </c>
      <c r="D54" s="100" t="s">
        <v>138</v>
      </c>
      <c r="E54" s="99" t="str">
        <f t="shared" si="0"/>
        <v>回答対象外</v>
      </c>
      <c r="F54" s="97">
        <f t="shared" si="1"/>
        <v>4</v>
      </c>
      <c r="G54" s="97">
        <f>IF(F54&gt;K3,1,0)</f>
        <v>1</v>
      </c>
      <c r="H54" s="97">
        <f>IF(COUNTIF(K54:W54,"○")&gt;0,1,0)</f>
        <v>0</v>
      </c>
      <c r="I54" s="97" t="s">
        <v>122</v>
      </c>
      <c r="J54" s="97">
        <v>9</v>
      </c>
      <c r="K54" s="98">
        <f>'項目1(不当な差別的取扱い)'!N23</f>
        <v>0</v>
      </c>
      <c r="L54" s="97">
        <f>'項目1(不当な差別的取扱い)'!O23</f>
        <v>0</v>
      </c>
      <c r="M54" s="97">
        <f>'項目1(不当な差別的取扱い)'!P23</f>
        <v>0</v>
      </c>
      <c r="N54" s="97">
        <f>'項目1(不当な差別的取扱い)'!Q23</f>
        <v>0</v>
      </c>
      <c r="O54" s="97">
        <f>'項目1(不当な差別的取扱い)'!R23</f>
        <v>0</v>
      </c>
      <c r="P54" s="97">
        <f>'項目1(不当な差別的取扱い)'!S23</f>
        <v>0</v>
      </c>
      <c r="Q54" s="97">
        <f>'項目1(不当な差別的取扱い)'!T23</f>
        <v>0</v>
      </c>
      <c r="R54" s="97">
        <f>'項目1(不当な差別的取扱い)'!U23</f>
        <v>0</v>
      </c>
      <c r="S54" s="97">
        <f>'項目1(不当な差別的取扱い)'!V23</f>
        <v>0</v>
      </c>
    </row>
    <row r="55" spans="1:21" ht="12" customHeight="1" x14ac:dyDescent="0.15">
      <c r="A55" s="61" t="s">
        <v>221</v>
      </c>
      <c r="B55" s="62" t="s">
        <v>6</v>
      </c>
      <c r="C55" s="62" t="s">
        <v>136</v>
      </c>
      <c r="D55" s="100" t="s">
        <v>137</v>
      </c>
      <c r="E55" s="99" t="str">
        <f t="shared" si="0"/>
        <v>回答対象外</v>
      </c>
      <c r="F55" s="97">
        <f t="shared" si="1"/>
        <v>4</v>
      </c>
      <c r="G55" s="97">
        <f>IF(F55&gt;K3,1,0)</f>
        <v>1</v>
      </c>
      <c r="H55" s="97">
        <f>IF(COUNTIF(K55:W55,"○")&gt;0,1,0)</f>
        <v>0</v>
      </c>
      <c r="I55" s="97" t="s">
        <v>122</v>
      </c>
      <c r="J55" s="97">
        <v>11</v>
      </c>
      <c r="K55" s="98">
        <f>'項目1(不当な差別的取扱い)'!W23</f>
        <v>0</v>
      </c>
      <c r="L55" s="97">
        <f>'項目1(不当な差別的取扱い)'!X23</f>
        <v>0</v>
      </c>
      <c r="M55" s="97">
        <f>'項目1(不当な差別的取扱い)'!Y23</f>
        <v>0</v>
      </c>
      <c r="N55" s="97">
        <f>'項目1(不当な差別的取扱い)'!Z23</f>
        <v>0</v>
      </c>
      <c r="O55" s="97">
        <f>'項目1(不当な差別的取扱い)'!AA23</f>
        <v>0</v>
      </c>
      <c r="P55" s="97">
        <f>'項目1(不当な差別的取扱い)'!AB23</f>
        <v>0</v>
      </c>
      <c r="Q55" s="97">
        <f>'項目1(不当な差別的取扱い)'!AC23</f>
        <v>0</v>
      </c>
      <c r="R55" s="97">
        <f>'項目1(不当な差別的取扱い)'!AD23</f>
        <v>0</v>
      </c>
      <c r="S55" s="97">
        <f>'項目1(不当な差別的取扱い)'!AE23</f>
        <v>0</v>
      </c>
      <c r="T55" s="97">
        <f>'項目1(不当な差別的取扱い)'!AF23</f>
        <v>0</v>
      </c>
      <c r="U55" s="97">
        <f>'項目1(不当な差別的取扱い)'!AG23</f>
        <v>0</v>
      </c>
    </row>
    <row r="56" spans="1:21" ht="12" customHeight="1" x14ac:dyDescent="0.15">
      <c r="A56" s="61" t="s">
        <v>221</v>
      </c>
      <c r="B56" s="62" t="s">
        <v>6</v>
      </c>
      <c r="C56" s="62" t="s">
        <v>136</v>
      </c>
      <c r="D56" s="100" t="s">
        <v>135</v>
      </c>
      <c r="E56" s="99" t="str">
        <f t="shared" si="0"/>
        <v>回答対象外</v>
      </c>
      <c r="F56" s="97">
        <f t="shared" si="1"/>
        <v>4</v>
      </c>
      <c r="G56" s="106">
        <f>IF(F56&gt;K3,1,IF(U55&lt;&gt;"○",1,0))</f>
        <v>1</v>
      </c>
      <c r="H56" s="106">
        <f>IF(G56=1,1,IF(K56="特になし　",1,IF(K56=0,0,1)))</f>
        <v>1</v>
      </c>
      <c r="I56" s="97" t="s">
        <v>120</v>
      </c>
      <c r="J56" s="97">
        <v>1</v>
      </c>
      <c r="K56" s="98">
        <f>'項目1(不当な差別的取扱い)'!AH23</f>
        <v>0</v>
      </c>
    </row>
    <row r="57" spans="1:21" ht="12" customHeight="1" x14ac:dyDescent="0.15">
      <c r="A57" s="61" t="s">
        <v>221</v>
      </c>
      <c r="B57" s="62" t="s">
        <v>6</v>
      </c>
      <c r="C57" s="62" t="s">
        <v>133</v>
      </c>
      <c r="D57" s="100" t="s">
        <v>134</v>
      </c>
      <c r="E57" s="99" t="str">
        <f t="shared" si="0"/>
        <v>回答対象外</v>
      </c>
      <c r="F57" s="97">
        <f t="shared" si="1"/>
        <v>4</v>
      </c>
      <c r="G57" s="97">
        <f>IF(F57&gt;K3,1,0)</f>
        <v>1</v>
      </c>
      <c r="H57" s="97">
        <f>IF(COUNTIF(K57:W57,"○")&gt;0,1,0)</f>
        <v>0</v>
      </c>
      <c r="I57" s="97" t="s">
        <v>122</v>
      </c>
      <c r="J57" s="97">
        <v>7</v>
      </c>
      <c r="K57" s="98">
        <f>'項目1(不当な差別的取扱い)'!AI23</f>
        <v>0</v>
      </c>
      <c r="L57" s="97">
        <f>'項目1(不当な差別的取扱い)'!AJ23</f>
        <v>0</v>
      </c>
      <c r="M57" s="97">
        <f>'項目1(不当な差別的取扱い)'!AK23</f>
        <v>0</v>
      </c>
      <c r="N57" s="97">
        <f>'項目1(不当な差別的取扱い)'!AL23</f>
        <v>0</v>
      </c>
      <c r="O57" s="97">
        <f>'項目1(不当な差別的取扱い)'!AM23</f>
        <v>0</v>
      </c>
      <c r="P57" s="97">
        <f>'項目1(不当な差別的取扱い)'!AN23</f>
        <v>0</v>
      </c>
      <c r="Q57" s="97">
        <f>'項目1(不当な差別的取扱い)'!AO23</f>
        <v>0</v>
      </c>
    </row>
    <row r="58" spans="1:21" ht="12" customHeight="1" x14ac:dyDescent="0.15">
      <c r="A58" s="61" t="s">
        <v>221</v>
      </c>
      <c r="B58" s="62" t="s">
        <v>6</v>
      </c>
      <c r="C58" s="62" t="s">
        <v>133</v>
      </c>
      <c r="D58" s="100" t="s">
        <v>132</v>
      </c>
      <c r="E58" s="99" t="str">
        <f t="shared" si="0"/>
        <v>回答対象外</v>
      </c>
      <c r="F58" s="97">
        <f t="shared" si="1"/>
        <v>4</v>
      </c>
      <c r="G58" s="106">
        <f>IF(F58&gt;K3,1,IF(U57&lt;&gt;"○",1,0))</f>
        <v>1</v>
      </c>
      <c r="H58" s="106">
        <f>IF(G58=1,1,IF(K58="特になし　",1,IF(K58=0,0,1)))</f>
        <v>1</v>
      </c>
      <c r="I58" s="97" t="s">
        <v>120</v>
      </c>
      <c r="J58" s="97">
        <v>1</v>
      </c>
      <c r="K58" s="98">
        <f>'項目1(不当な差別的取扱い)'!AP23</f>
        <v>0</v>
      </c>
    </row>
    <row r="59" spans="1:21" ht="12" customHeight="1" x14ac:dyDescent="0.15">
      <c r="A59" s="61" t="s">
        <v>221</v>
      </c>
      <c r="B59" s="62" t="s">
        <v>6</v>
      </c>
      <c r="C59" s="62" t="s">
        <v>125</v>
      </c>
      <c r="D59" s="100" t="s">
        <v>90</v>
      </c>
      <c r="E59" s="99" t="str">
        <f t="shared" si="0"/>
        <v>回答対象外</v>
      </c>
      <c r="F59" s="97">
        <f t="shared" si="1"/>
        <v>4</v>
      </c>
      <c r="G59" s="97">
        <f>IF(F59&gt;K3,1,0)</f>
        <v>1</v>
      </c>
      <c r="H59" s="104">
        <v>1</v>
      </c>
      <c r="I59" s="97" t="s">
        <v>122</v>
      </c>
      <c r="J59" s="97">
        <v>1</v>
      </c>
      <c r="K59" s="98">
        <f>'項目1(不当な差別的取扱い)'!AQ23</f>
        <v>0</v>
      </c>
    </row>
    <row r="60" spans="1:21" ht="12" customHeight="1" x14ac:dyDescent="0.15">
      <c r="A60" s="61" t="s">
        <v>221</v>
      </c>
      <c r="B60" s="62" t="s">
        <v>6</v>
      </c>
      <c r="C60" s="62" t="s">
        <v>124</v>
      </c>
      <c r="D60" s="100" t="s">
        <v>7</v>
      </c>
      <c r="E60" s="99" t="str">
        <f t="shared" si="0"/>
        <v>回答対象外</v>
      </c>
      <c r="F60" s="97">
        <f t="shared" si="1"/>
        <v>4</v>
      </c>
      <c r="G60" s="97">
        <f>IF(F60&gt;K3,1,0)</f>
        <v>1</v>
      </c>
      <c r="H60" s="97">
        <f>IF(K60="特になし　",0,IF(K60=0,0,1))</f>
        <v>0</v>
      </c>
      <c r="I60" s="97" t="s">
        <v>120</v>
      </c>
      <c r="J60" s="97">
        <v>1</v>
      </c>
      <c r="K60" s="98">
        <f>'項目1(不当な差別的取扱い)'!AR23</f>
        <v>0</v>
      </c>
    </row>
    <row r="61" spans="1:21" ht="12" customHeight="1" x14ac:dyDescent="0.15">
      <c r="A61" s="61" t="s">
        <v>221</v>
      </c>
      <c r="B61" s="62" t="s">
        <v>6</v>
      </c>
      <c r="C61" s="62" t="s">
        <v>123</v>
      </c>
      <c r="D61" s="100" t="s">
        <v>131</v>
      </c>
      <c r="E61" s="99" t="str">
        <f t="shared" si="0"/>
        <v>回答対象外</v>
      </c>
      <c r="F61" s="97">
        <f t="shared" si="1"/>
        <v>4</v>
      </c>
      <c r="G61" s="97">
        <f>IF(F61&gt;K3,1,0)</f>
        <v>1</v>
      </c>
      <c r="H61" s="97">
        <f>IF(K61="特になし　",0,IF(K61=0,0,1))</f>
        <v>0</v>
      </c>
      <c r="I61" s="97" t="s">
        <v>120</v>
      </c>
      <c r="J61" s="97">
        <v>1</v>
      </c>
      <c r="K61" s="98">
        <f>'項目1(不当な差別的取扱い)'!AS23</f>
        <v>0</v>
      </c>
    </row>
    <row r="62" spans="1:21" ht="12" customHeight="1" x14ac:dyDescent="0.15">
      <c r="A62" s="61" t="s">
        <v>221</v>
      </c>
      <c r="B62" s="62" t="s">
        <v>6</v>
      </c>
      <c r="C62" s="62" t="s">
        <v>121</v>
      </c>
      <c r="D62" s="100" t="s">
        <v>130</v>
      </c>
      <c r="E62" s="99" t="str">
        <f t="shared" si="0"/>
        <v>回答対象外</v>
      </c>
      <c r="F62" s="97">
        <f t="shared" si="1"/>
        <v>4</v>
      </c>
      <c r="G62" s="97">
        <f>IF(F62&gt;K3,1,0)</f>
        <v>1</v>
      </c>
      <c r="H62" s="97">
        <f>IF(K62="特になし　",0,IF(K62=0,0,1))</f>
        <v>0</v>
      </c>
      <c r="I62" s="97" t="s">
        <v>120</v>
      </c>
      <c r="J62" s="97">
        <v>1</v>
      </c>
      <c r="K62" s="98">
        <f>'項目1(不当な差別的取扱い)'!AT23</f>
        <v>0</v>
      </c>
    </row>
    <row r="63" spans="1:21" ht="12" customHeight="1" x14ac:dyDescent="0.15">
      <c r="A63" s="61" t="s">
        <v>221</v>
      </c>
      <c r="B63" s="62" t="s">
        <v>6</v>
      </c>
      <c r="C63" s="62" t="s">
        <v>119</v>
      </c>
      <c r="D63" s="100" t="s">
        <v>129</v>
      </c>
      <c r="E63" s="99" t="str">
        <f t="shared" si="0"/>
        <v>回答対象外</v>
      </c>
      <c r="F63" s="97">
        <f t="shared" si="1"/>
        <v>4</v>
      </c>
      <c r="G63" s="97">
        <f>IF(F63&gt;K3,1,0)</f>
        <v>1</v>
      </c>
      <c r="H63" s="97">
        <f>IF(K63="(選択)",0,1)</f>
        <v>0</v>
      </c>
      <c r="I63" s="97" t="s">
        <v>118</v>
      </c>
      <c r="J63" s="97">
        <v>2</v>
      </c>
      <c r="K63" s="98" t="str">
        <f>'項目1(不当な差別的取扱い)'!AU23</f>
        <v>(選択)</v>
      </c>
    </row>
    <row r="64" spans="1:21" ht="12" customHeight="1" x14ac:dyDescent="0.15">
      <c r="A64" s="61" t="s">
        <v>221</v>
      </c>
      <c r="B64" s="62" t="s">
        <v>6</v>
      </c>
      <c r="C64" s="62" t="s">
        <v>128</v>
      </c>
      <c r="D64" s="100" t="s">
        <v>184</v>
      </c>
      <c r="E64" s="99" t="str">
        <f t="shared" si="0"/>
        <v>回答対象外</v>
      </c>
      <c r="F64" s="97">
        <f t="shared" si="1"/>
        <v>5</v>
      </c>
      <c r="G64" s="97">
        <f>IF(F64&gt;K3,1,0)</f>
        <v>1</v>
      </c>
      <c r="H64" s="97">
        <f>IF(K64="(選択)",0,1)</f>
        <v>0</v>
      </c>
      <c r="I64" s="97" t="s">
        <v>118</v>
      </c>
      <c r="J64" s="97">
        <v>2</v>
      </c>
      <c r="K64" s="98" t="str">
        <f>'項目1(不当な差別的取扱い)'!C24</f>
        <v>(選択)</v>
      </c>
    </row>
    <row r="65" spans="1:21" ht="12" customHeight="1" x14ac:dyDescent="0.15">
      <c r="A65" s="61" t="s">
        <v>221</v>
      </c>
      <c r="B65" s="62" t="s">
        <v>6</v>
      </c>
      <c r="C65" s="62" t="s">
        <v>127</v>
      </c>
      <c r="D65" s="100" t="s">
        <v>88</v>
      </c>
      <c r="E65" s="99" t="str">
        <f t="shared" si="0"/>
        <v>回答対象外</v>
      </c>
      <c r="F65" s="97">
        <f t="shared" si="1"/>
        <v>5</v>
      </c>
      <c r="G65" s="97">
        <f>IF(F65&gt;K3,1,0)</f>
        <v>1</v>
      </c>
      <c r="H65" s="97">
        <f>IF(K65="特になし　",0,IF(K65=0,0,1))</f>
        <v>0</v>
      </c>
      <c r="I65" s="97" t="s">
        <v>120</v>
      </c>
      <c r="J65" s="97">
        <v>1</v>
      </c>
      <c r="K65" s="98">
        <f>'項目1(不当な差別的取扱い)'!D24</f>
        <v>0</v>
      </c>
    </row>
    <row r="66" spans="1:21" ht="12" customHeight="1" x14ac:dyDescent="0.15">
      <c r="A66" s="61" t="s">
        <v>221</v>
      </c>
      <c r="B66" s="62" t="s">
        <v>6</v>
      </c>
      <c r="C66" s="62" t="s">
        <v>126</v>
      </c>
      <c r="D66" s="100" t="s">
        <v>143</v>
      </c>
      <c r="E66" s="99" t="str">
        <f t="shared" si="0"/>
        <v>回答対象外</v>
      </c>
      <c r="F66" s="97">
        <f t="shared" si="1"/>
        <v>5</v>
      </c>
      <c r="G66" s="97">
        <f>IF(F66&gt;K3,1,0)</f>
        <v>1</v>
      </c>
      <c r="H66" s="97">
        <f>IF(COUNTIF(K66:W66,"○")&gt;0,1,0)</f>
        <v>0</v>
      </c>
      <c r="I66" s="97" t="s">
        <v>122</v>
      </c>
      <c r="J66" s="97">
        <v>3</v>
      </c>
      <c r="K66" s="98">
        <f>'項目1(不当な差別的取扱い)'!G24</f>
        <v>0</v>
      </c>
      <c r="L66" s="97">
        <f>'項目1(不当な差別的取扱い)'!H24</f>
        <v>0</v>
      </c>
      <c r="M66" s="97">
        <f>'項目1(不当な差別的取扱い)'!I24</f>
        <v>0</v>
      </c>
    </row>
    <row r="67" spans="1:21" ht="12" customHeight="1" x14ac:dyDescent="0.15">
      <c r="A67" s="61" t="s">
        <v>221</v>
      </c>
      <c r="B67" s="62" t="s">
        <v>6</v>
      </c>
      <c r="C67" s="62" t="s">
        <v>126</v>
      </c>
      <c r="D67" s="100" t="s">
        <v>142</v>
      </c>
      <c r="E67" s="99" t="str">
        <f t="shared" ref="E67:E130" si="2">IF(G67=1,"回答対象外",IF(H67=1,"回答済","未回答"))</f>
        <v>回答対象外</v>
      </c>
      <c r="F67" s="97">
        <f t="shared" si="1"/>
        <v>5</v>
      </c>
      <c r="G67" s="106">
        <f>IF(F67&gt;K3,1,IF(M66&lt;&gt;"○",1,0))</f>
        <v>1</v>
      </c>
      <c r="H67" s="106">
        <f>IF(G67=1,1,IF(K67="特になし　",1,IF(K67=0,0,1)))</f>
        <v>1</v>
      </c>
      <c r="I67" s="97" t="s">
        <v>120</v>
      </c>
      <c r="J67" s="97">
        <v>1</v>
      </c>
      <c r="K67" s="98">
        <f>'項目1(不当な差別的取扱い)'!J24</f>
        <v>0</v>
      </c>
    </row>
    <row r="68" spans="1:21" ht="12" customHeight="1" x14ac:dyDescent="0.15">
      <c r="A68" s="61" t="s">
        <v>221</v>
      </c>
      <c r="B68" s="62" t="s">
        <v>6</v>
      </c>
      <c r="C68" s="62" t="s">
        <v>141</v>
      </c>
      <c r="D68" s="100" t="s">
        <v>140</v>
      </c>
      <c r="E68" s="99" t="str">
        <f t="shared" si="2"/>
        <v>回答対象外</v>
      </c>
      <c r="F68" s="97">
        <f t="shared" si="1"/>
        <v>5</v>
      </c>
      <c r="G68" s="97">
        <f>IF(F68&gt;K3,1,0)</f>
        <v>1</v>
      </c>
      <c r="H68" s="97">
        <f>IF(COUNTIF(K68:W68,"○")&gt;0,1,0)</f>
        <v>0</v>
      </c>
      <c r="I68" s="97" t="s">
        <v>122</v>
      </c>
      <c r="J68" s="97">
        <v>3</v>
      </c>
      <c r="K68" s="98">
        <f>'項目1(不当な差別的取扱い)'!K24</f>
        <v>0</v>
      </c>
      <c r="L68" s="97">
        <f>'項目1(不当な差別的取扱い)'!L24</f>
        <v>0</v>
      </c>
      <c r="M68" s="97">
        <f>'項目1(不当な差別的取扱い)'!M24</f>
        <v>0</v>
      </c>
    </row>
    <row r="69" spans="1:21" ht="12" customHeight="1" x14ac:dyDescent="0.15">
      <c r="A69" s="61" t="s">
        <v>221</v>
      </c>
      <c r="B69" s="62" t="s">
        <v>6</v>
      </c>
      <c r="C69" s="62" t="s">
        <v>139</v>
      </c>
      <c r="D69" s="100" t="s">
        <v>138</v>
      </c>
      <c r="E69" s="99" t="str">
        <f t="shared" si="2"/>
        <v>回答対象外</v>
      </c>
      <c r="F69" s="97">
        <f t="shared" si="1"/>
        <v>5</v>
      </c>
      <c r="G69" s="97">
        <f>IF(F69&gt;K3,1,0)</f>
        <v>1</v>
      </c>
      <c r="H69" s="97">
        <f>IF(COUNTIF(K69:W69,"○")&gt;0,1,0)</f>
        <v>0</v>
      </c>
      <c r="I69" s="97" t="s">
        <v>122</v>
      </c>
      <c r="J69" s="97">
        <v>9</v>
      </c>
      <c r="K69" s="98">
        <f>'項目1(不当な差別的取扱い)'!N24</f>
        <v>0</v>
      </c>
      <c r="L69" s="97">
        <f>'項目1(不当な差別的取扱い)'!O24</f>
        <v>0</v>
      </c>
      <c r="M69" s="97">
        <f>'項目1(不当な差別的取扱い)'!P24</f>
        <v>0</v>
      </c>
      <c r="N69" s="97">
        <f>'項目1(不当な差別的取扱い)'!Q24</f>
        <v>0</v>
      </c>
      <c r="O69" s="97">
        <f>'項目1(不当な差別的取扱い)'!R24</f>
        <v>0</v>
      </c>
      <c r="P69" s="97">
        <f>'項目1(不当な差別的取扱い)'!S24</f>
        <v>0</v>
      </c>
      <c r="Q69" s="97">
        <f>'項目1(不当な差別的取扱い)'!T24</f>
        <v>0</v>
      </c>
      <c r="R69" s="97">
        <f>'項目1(不当な差別的取扱い)'!U24</f>
        <v>0</v>
      </c>
      <c r="S69" s="97">
        <f>'項目1(不当な差別的取扱い)'!V24</f>
        <v>0</v>
      </c>
    </row>
    <row r="70" spans="1:21" ht="12" customHeight="1" x14ac:dyDescent="0.15">
      <c r="A70" s="61" t="s">
        <v>221</v>
      </c>
      <c r="B70" s="62" t="s">
        <v>6</v>
      </c>
      <c r="C70" s="62" t="s">
        <v>136</v>
      </c>
      <c r="D70" s="100" t="s">
        <v>137</v>
      </c>
      <c r="E70" s="99" t="str">
        <f t="shared" si="2"/>
        <v>回答対象外</v>
      </c>
      <c r="F70" s="97">
        <f t="shared" si="1"/>
        <v>5</v>
      </c>
      <c r="G70" s="97">
        <f>IF(F70&gt;K3,1,0)</f>
        <v>1</v>
      </c>
      <c r="H70" s="97">
        <f>IF(COUNTIF(K70:W70,"○")&gt;0,1,0)</f>
        <v>0</v>
      </c>
      <c r="I70" s="97" t="s">
        <v>122</v>
      </c>
      <c r="J70" s="97">
        <v>11</v>
      </c>
      <c r="K70" s="98">
        <f>'項目1(不当な差別的取扱い)'!W24</f>
        <v>0</v>
      </c>
      <c r="L70" s="97">
        <f>'項目1(不当な差別的取扱い)'!X24</f>
        <v>0</v>
      </c>
      <c r="M70" s="97">
        <f>'項目1(不当な差別的取扱い)'!Y24</f>
        <v>0</v>
      </c>
      <c r="N70" s="97">
        <f>'項目1(不当な差別的取扱い)'!Z24</f>
        <v>0</v>
      </c>
      <c r="O70" s="97">
        <f>'項目1(不当な差別的取扱い)'!AA24</f>
        <v>0</v>
      </c>
      <c r="P70" s="97">
        <f>'項目1(不当な差別的取扱い)'!AB24</f>
        <v>0</v>
      </c>
      <c r="Q70" s="97">
        <f>'項目1(不当な差別的取扱い)'!AC24</f>
        <v>0</v>
      </c>
      <c r="R70" s="97">
        <f>'項目1(不当な差別的取扱い)'!AD24</f>
        <v>0</v>
      </c>
      <c r="S70" s="97">
        <f>'項目1(不当な差別的取扱い)'!AE24</f>
        <v>0</v>
      </c>
      <c r="T70" s="97">
        <f>'項目1(不当な差別的取扱い)'!AF24</f>
        <v>0</v>
      </c>
      <c r="U70" s="97">
        <f>'項目1(不当な差別的取扱い)'!AG24</f>
        <v>0</v>
      </c>
    </row>
    <row r="71" spans="1:21" ht="12" customHeight="1" x14ac:dyDescent="0.15">
      <c r="A71" s="61" t="s">
        <v>221</v>
      </c>
      <c r="B71" s="62" t="s">
        <v>6</v>
      </c>
      <c r="C71" s="62" t="s">
        <v>136</v>
      </c>
      <c r="D71" s="100" t="s">
        <v>135</v>
      </c>
      <c r="E71" s="99" t="str">
        <f t="shared" si="2"/>
        <v>回答対象外</v>
      </c>
      <c r="F71" s="97">
        <f t="shared" si="1"/>
        <v>5</v>
      </c>
      <c r="G71" s="106">
        <f>IF(F71&gt;K3,1,IF(U70&lt;&gt;"○",1,0))</f>
        <v>1</v>
      </c>
      <c r="H71" s="106">
        <f>IF(G71=1,1,IF(K71="特になし　",1,IF(K71=0,0,1)))</f>
        <v>1</v>
      </c>
      <c r="I71" s="97" t="s">
        <v>120</v>
      </c>
      <c r="J71" s="97">
        <v>1</v>
      </c>
      <c r="K71" s="98">
        <f>'項目1(不当な差別的取扱い)'!AH24</f>
        <v>0</v>
      </c>
    </row>
    <row r="72" spans="1:21" ht="12" customHeight="1" x14ac:dyDescent="0.15">
      <c r="A72" s="61" t="s">
        <v>221</v>
      </c>
      <c r="B72" s="62" t="s">
        <v>6</v>
      </c>
      <c r="C72" s="62" t="s">
        <v>133</v>
      </c>
      <c r="D72" s="100" t="s">
        <v>134</v>
      </c>
      <c r="E72" s="99" t="str">
        <f t="shared" si="2"/>
        <v>回答対象外</v>
      </c>
      <c r="F72" s="97">
        <f t="shared" si="1"/>
        <v>5</v>
      </c>
      <c r="G72" s="97">
        <f>IF(F72&gt;K3,1,0)</f>
        <v>1</v>
      </c>
      <c r="H72" s="97">
        <f>IF(COUNTIF(K72:W72,"○")&gt;0,1,0)</f>
        <v>0</v>
      </c>
      <c r="I72" s="97" t="s">
        <v>122</v>
      </c>
      <c r="J72" s="97">
        <v>7</v>
      </c>
      <c r="K72" s="98">
        <f>'項目1(不当な差別的取扱い)'!AI24</f>
        <v>0</v>
      </c>
      <c r="L72" s="97">
        <f>'項目1(不当な差別的取扱い)'!AJ24</f>
        <v>0</v>
      </c>
      <c r="M72" s="97">
        <f>'項目1(不当な差別的取扱い)'!AK24</f>
        <v>0</v>
      </c>
      <c r="N72" s="97">
        <f>'項目1(不当な差別的取扱い)'!AL24</f>
        <v>0</v>
      </c>
      <c r="O72" s="97">
        <f>'項目1(不当な差別的取扱い)'!AM24</f>
        <v>0</v>
      </c>
      <c r="P72" s="97">
        <f>'項目1(不当な差別的取扱い)'!AN24</f>
        <v>0</v>
      </c>
      <c r="Q72" s="97">
        <f>'項目1(不当な差別的取扱い)'!AO24</f>
        <v>0</v>
      </c>
    </row>
    <row r="73" spans="1:21" ht="12" customHeight="1" x14ac:dyDescent="0.15">
      <c r="A73" s="61" t="s">
        <v>221</v>
      </c>
      <c r="B73" s="62" t="s">
        <v>6</v>
      </c>
      <c r="C73" s="62" t="s">
        <v>133</v>
      </c>
      <c r="D73" s="100" t="s">
        <v>132</v>
      </c>
      <c r="E73" s="99" t="str">
        <f t="shared" si="2"/>
        <v>回答対象外</v>
      </c>
      <c r="F73" s="97">
        <f t="shared" si="1"/>
        <v>5</v>
      </c>
      <c r="G73" s="106">
        <f>IF(F73&gt;K3,1,IF(U72&lt;&gt;"○",1,0))</f>
        <v>1</v>
      </c>
      <c r="H73" s="106">
        <f>IF(G73=1,1,IF(K73="特になし　",1,IF(K73=0,0,1)))</f>
        <v>1</v>
      </c>
      <c r="I73" s="97" t="s">
        <v>120</v>
      </c>
      <c r="J73" s="97">
        <v>1</v>
      </c>
      <c r="K73" s="98">
        <f>'項目1(不当な差別的取扱い)'!AP24</f>
        <v>0</v>
      </c>
    </row>
    <row r="74" spans="1:21" ht="12" customHeight="1" x14ac:dyDescent="0.15">
      <c r="A74" s="61" t="s">
        <v>221</v>
      </c>
      <c r="B74" s="62" t="s">
        <v>6</v>
      </c>
      <c r="C74" s="62" t="s">
        <v>125</v>
      </c>
      <c r="D74" s="100" t="s">
        <v>90</v>
      </c>
      <c r="E74" s="99" t="str">
        <f t="shared" si="2"/>
        <v>回答対象外</v>
      </c>
      <c r="F74" s="97">
        <f t="shared" si="1"/>
        <v>5</v>
      </c>
      <c r="G74" s="97">
        <f>IF(F74&gt;K3,1,0)</f>
        <v>1</v>
      </c>
      <c r="H74" s="104">
        <v>1</v>
      </c>
      <c r="I74" s="97" t="s">
        <v>122</v>
      </c>
      <c r="J74" s="97">
        <v>1</v>
      </c>
      <c r="K74" s="98">
        <f>'項目1(不当な差別的取扱い)'!AQ24</f>
        <v>0</v>
      </c>
    </row>
    <row r="75" spans="1:21" ht="12" customHeight="1" x14ac:dyDescent="0.15">
      <c r="A75" s="61" t="s">
        <v>221</v>
      </c>
      <c r="B75" s="62" t="s">
        <v>6</v>
      </c>
      <c r="C75" s="62" t="s">
        <v>124</v>
      </c>
      <c r="D75" s="100" t="s">
        <v>7</v>
      </c>
      <c r="E75" s="99" t="str">
        <f t="shared" si="2"/>
        <v>回答対象外</v>
      </c>
      <c r="F75" s="97">
        <f t="shared" si="1"/>
        <v>5</v>
      </c>
      <c r="G75" s="97">
        <f>IF(F75&gt;K3,1,0)</f>
        <v>1</v>
      </c>
      <c r="H75" s="97">
        <f>IF(K75="特になし　",0,IF(K75=0,0,1))</f>
        <v>0</v>
      </c>
      <c r="I75" s="97" t="s">
        <v>120</v>
      </c>
      <c r="J75" s="97">
        <v>1</v>
      </c>
      <c r="K75" s="98">
        <f>'項目1(不当な差別的取扱い)'!AR24</f>
        <v>0</v>
      </c>
    </row>
    <row r="76" spans="1:21" ht="12" customHeight="1" x14ac:dyDescent="0.15">
      <c r="A76" s="61" t="s">
        <v>221</v>
      </c>
      <c r="B76" s="62" t="s">
        <v>6</v>
      </c>
      <c r="C76" s="62" t="s">
        <v>123</v>
      </c>
      <c r="D76" s="100" t="s">
        <v>131</v>
      </c>
      <c r="E76" s="99" t="str">
        <f t="shared" si="2"/>
        <v>回答対象外</v>
      </c>
      <c r="F76" s="97">
        <f t="shared" si="1"/>
        <v>5</v>
      </c>
      <c r="G76" s="97">
        <f>IF(F76&gt;K3,1,0)</f>
        <v>1</v>
      </c>
      <c r="H76" s="97">
        <f>IF(K76="特になし　",0,IF(K76=0,0,1))</f>
        <v>0</v>
      </c>
      <c r="I76" s="97" t="s">
        <v>120</v>
      </c>
      <c r="J76" s="97">
        <v>1</v>
      </c>
      <c r="K76" s="98">
        <f>'項目1(不当な差別的取扱い)'!AS24</f>
        <v>0</v>
      </c>
    </row>
    <row r="77" spans="1:21" ht="12" customHeight="1" x14ac:dyDescent="0.15">
      <c r="A77" s="61" t="s">
        <v>221</v>
      </c>
      <c r="B77" s="62" t="s">
        <v>6</v>
      </c>
      <c r="C77" s="62" t="s">
        <v>121</v>
      </c>
      <c r="D77" s="100" t="s">
        <v>130</v>
      </c>
      <c r="E77" s="99" t="str">
        <f t="shared" si="2"/>
        <v>回答対象外</v>
      </c>
      <c r="F77" s="97">
        <f t="shared" si="1"/>
        <v>5</v>
      </c>
      <c r="G77" s="97">
        <f>IF(F77&gt;K3,1,0)</f>
        <v>1</v>
      </c>
      <c r="H77" s="97">
        <f>IF(K77="特になし　",0,IF(K77=0,0,1))</f>
        <v>0</v>
      </c>
      <c r="I77" s="97" t="s">
        <v>120</v>
      </c>
      <c r="J77" s="97">
        <v>1</v>
      </c>
      <c r="K77" s="98">
        <f>'項目1(不当な差別的取扱い)'!AT24</f>
        <v>0</v>
      </c>
    </row>
    <row r="78" spans="1:21" ht="12" customHeight="1" x14ac:dyDescent="0.15">
      <c r="A78" s="61" t="s">
        <v>221</v>
      </c>
      <c r="B78" s="62" t="s">
        <v>6</v>
      </c>
      <c r="C78" s="62" t="s">
        <v>119</v>
      </c>
      <c r="D78" s="100" t="s">
        <v>129</v>
      </c>
      <c r="E78" s="99" t="str">
        <f t="shared" si="2"/>
        <v>回答対象外</v>
      </c>
      <c r="F78" s="97">
        <f t="shared" si="1"/>
        <v>5</v>
      </c>
      <c r="G78" s="97">
        <f>IF(F78&gt;K3,1,0)</f>
        <v>1</v>
      </c>
      <c r="H78" s="97">
        <f>IF(K78="(選択)",0,1)</f>
        <v>0</v>
      </c>
      <c r="I78" s="97" t="s">
        <v>118</v>
      </c>
      <c r="J78" s="97">
        <v>2</v>
      </c>
      <c r="K78" s="98" t="str">
        <f>'項目1(不当な差別的取扱い)'!AU24</f>
        <v>(選択)</v>
      </c>
    </row>
    <row r="79" spans="1:21" ht="12" customHeight="1" x14ac:dyDescent="0.15">
      <c r="A79" s="61" t="s">
        <v>221</v>
      </c>
      <c r="B79" s="62" t="s">
        <v>6</v>
      </c>
      <c r="C79" s="62" t="s">
        <v>128</v>
      </c>
      <c r="D79" s="100" t="s">
        <v>184</v>
      </c>
      <c r="E79" s="99" t="str">
        <f t="shared" si="2"/>
        <v>回答対象外</v>
      </c>
      <c r="F79" s="97">
        <f t="shared" si="1"/>
        <v>6</v>
      </c>
      <c r="G79" s="97">
        <f>IF(F79&gt;K3,1,0)</f>
        <v>1</v>
      </c>
      <c r="H79" s="97">
        <f>IF(K79="(選択)",0,1)</f>
        <v>0</v>
      </c>
      <c r="I79" s="97" t="s">
        <v>118</v>
      </c>
      <c r="J79" s="97">
        <v>2</v>
      </c>
      <c r="K79" s="98" t="str">
        <f>'項目1(不当な差別的取扱い)'!C25</f>
        <v>(選択)</v>
      </c>
    </row>
    <row r="80" spans="1:21" ht="12" customHeight="1" x14ac:dyDescent="0.15">
      <c r="A80" s="61" t="s">
        <v>221</v>
      </c>
      <c r="B80" s="62" t="s">
        <v>6</v>
      </c>
      <c r="C80" s="62" t="s">
        <v>127</v>
      </c>
      <c r="D80" s="100" t="s">
        <v>88</v>
      </c>
      <c r="E80" s="99" t="str">
        <f t="shared" si="2"/>
        <v>回答対象外</v>
      </c>
      <c r="F80" s="97">
        <f t="shared" si="1"/>
        <v>6</v>
      </c>
      <c r="G80" s="97">
        <f>IF(F80&gt;K3,1,0)</f>
        <v>1</v>
      </c>
      <c r="H80" s="97">
        <f>IF(K80="特になし　",0,IF(K80=0,0,1))</f>
        <v>0</v>
      </c>
      <c r="I80" s="97" t="s">
        <v>120</v>
      </c>
      <c r="J80" s="97">
        <v>1</v>
      </c>
      <c r="K80" s="98">
        <f>'項目1(不当な差別的取扱い)'!D25</f>
        <v>0</v>
      </c>
    </row>
    <row r="81" spans="1:21" ht="12" customHeight="1" x14ac:dyDescent="0.15">
      <c r="A81" s="61" t="s">
        <v>221</v>
      </c>
      <c r="B81" s="62" t="s">
        <v>6</v>
      </c>
      <c r="C81" s="62" t="s">
        <v>126</v>
      </c>
      <c r="D81" s="100" t="s">
        <v>143</v>
      </c>
      <c r="E81" s="99" t="str">
        <f t="shared" si="2"/>
        <v>回答対象外</v>
      </c>
      <c r="F81" s="97">
        <f t="shared" si="1"/>
        <v>6</v>
      </c>
      <c r="G81" s="97">
        <f>IF(F81&gt;K3,1,0)</f>
        <v>1</v>
      </c>
      <c r="H81" s="97">
        <f>IF(COUNTIF(K81:W81,"○")&gt;0,1,0)</f>
        <v>0</v>
      </c>
      <c r="I81" s="97" t="s">
        <v>122</v>
      </c>
      <c r="J81" s="97">
        <v>3</v>
      </c>
      <c r="K81" s="98">
        <f>'項目1(不当な差別的取扱い)'!G25</f>
        <v>0</v>
      </c>
      <c r="L81" s="97">
        <f>'項目1(不当な差別的取扱い)'!H25</f>
        <v>0</v>
      </c>
      <c r="M81" s="97">
        <f>'項目1(不当な差別的取扱い)'!I25</f>
        <v>0</v>
      </c>
    </row>
    <row r="82" spans="1:21" ht="12" customHeight="1" x14ac:dyDescent="0.15">
      <c r="A82" s="61" t="s">
        <v>221</v>
      </c>
      <c r="B82" s="62" t="s">
        <v>6</v>
      </c>
      <c r="C82" s="62" t="s">
        <v>126</v>
      </c>
      <c r="D82" s="100" t="s">
        <v>142</v>
      </c>
      <c r="E82" s="99" t="str">
        <f t="shared" si="2"/>
        <v>回答対象外</v>
      </c>
      <c r="F82" s="97">
        <f t="shared" si="1"/>
        <v>6</v>
      </c>
      <c r="G82" s="106">
        <f>IF(F82&gt;K3,1,IF(M81&lt;&gt;"○",1,0))</f>
        <v>1</v>
      </c>
      <c r="H82" s="106">
        <f>IF(G82=1,1,IF(K82="特になし　",1,IF(K82=0,0,1)))</f>
        <v>1</v>
      </c>
      <c r="I82" s="97" t="s">
        <v>120</v>
      </c>
      <c r="J82" s="97">
        <v>1</v>
      </c>
      <c r="K82" s="98">
        <f>'項目1(不当な差別的取扱い)'!J25</f>
        <v>0</v>
      </c>
    </row>
    <row r="83" spans="1:21" ht="12" customHeight="1" x14ac:dyDescent="0.15">
      <c r="A83" s="61" t="s">
        <v>221</v>
      </c>
      <c r="B83" s="62" t="s">
        <v>6</v>
      </c>
      <c r="C83" s="62" t="s">
        <v>141</v>
      </c>
      <c r="D83" s="100" t="s">
        <v>140</v>
      </c>
      <c r="E83" s="99" t="str">
        <f t="shared" si="2"/>
        <v>回答対象外</v>
      </c>
      <c r="F83" s="97">
        <f t="shared" ref="F83:F146" si="3">F68+1</f>
        <v>6</v>
      </c>
      <c r="G83" s="97">
        <f>IF(F83&gt;K3,1,0)</f>
        <v>1</v>
      </c>
      <c r="H83" s="97">
        <f>IF(COUNTIF(K83:W83,"○")&gt;0,1,0)</f>
        <v>0</v>
      </c>
      <c r="I83" s="97" t="s">
        <v>122</v>
      </c>
      <c r="J83" s="97">
        <v>3</v>
      </c>
      <c r="K83" s="98">
        <f>'項目1(不当な差別的取扱い)'!K25</f>
        <v>0</v>
      </c>
      <c r="L83" s="97">
        <f>'項目1(不当な差別的取扱い)'!L25</f>
        <v>0</v>
      </c>
      <c r="M83" s="97">
        <f>'項目1(不当な差別的取扱い)'!M25</f>
        <v>0</v>
      </c>
    </row>
    <row r="84" spans="1:21" ht="12" customHeight="1" x14ac:dyDescent="0.15">
      <c r="A84" s="61" t="s">
        <v>221</v>
      </c>
      <c r="B84" s="62" t="s">
        <v>6</v>
      </c>
      <c r="C84" s="62" t="s">
        <v>139</v>
      </c>
      <c r="D84" s="100" t="s">
        <v>138</v>
      </c>
      <c r="E84" s="99" t="str">
        <f t="shared" si="2"/>
        <v>回答対象外</v>
      </c>
      <c r="F84" s="97">
        <f t="shared" si="3"/>
        <v>6</v>
      </c>
      <c r="G84" s="97">
        <f>IF(F84&gt;K3,1,0)</f>
        <v>1</v>
      </c>
      <c r="H84" s="97">
        <f>IF(COUNTIF(K84:W84,"○")&gt;0,1,0)</f>
        <v>0</v>
      </c>
      <c r="I84" s="97" t="s">
        <v>122</v>
      </c>
      <c r="J84" s="97">
        <v>9</v>
      </c>
      <c r="K84" s="98">
        <f>'項目1(不当な差別的取扱い)'!N25</f>
        <v>0</v>
      </c>
      <c r="L84" s="97">
        <f>'項目1(不当な差別的取扱い)'!O25</f>
        <v>0</v>
      </c>
      <c r="M84" s="97">
        <f>'項目1(不当な差別的取扱い)'!P25</f>
        <v>0</v>
      </c>
      <c r="N84" s="97">
        <f>'項目1(不当な差別的取扱い)'!Q25</f>
        <v>0</v>
      </c>
      <c r="O84" s="97">
        <f>'項目1(不当な差別的取扱い)'!R25</f>
        <v>0</v>
      </c>
      <c r="P84" s="97">
        <f>'項目1(不当な差別的取扱い)'!S25</f>
        <v>0</v>
      </c>
      <c r="Q84" s="97">
        <f>'項目1(不当な差別的取扱い)'!T25</f>
        <v>0</v>
      </c>
      <c r="R84" s="97">
        <f>'項目1(不当な差別的取扱い)'!U25</f>
        <v>0</v>
      </c>
      <c r="S84" s="97">
        <f>'項目1(不当な差別的取扱い)'!V25</f>
        <v>0</v>
      </c>
    </row>
    <row r="85" spans="1:21" ht="12" customHeight="1" x14ac:dyDescent="0.15">
      <c r="A85" s="61" t="s">
        <v>221</v>
      </c>
      <c r="B85" s="62" t="s">
        <v>6</v>
      </c>
      <c r="C85" s="62" t="s">
        <v>136</v>
      </c>
      <c r="D85" s="100" t="s">
        <v>137</v>
      </c>
      <c r="E85" s="99" t="str">
        <f t="shared" si="2"/>
        <v>回答対象外</v>
      </c>
      <c r="F85" s="97">
        <f t="shared" si="3"/>
        <v>6</v>
      </c>
      <c r="G85" s="97">
        <f>IF(F85&gt;K3,1,0)</f>
        <v>1</v>
      </c>
      <c r="H85" s="97">
        <f>IF(COUNTIF(K85:W85,"○")&gt;0,1,0)</f>
        <v>0</v>
      </c>
      <c r="I85" s="97" t="s">
        <v>122</v>
      </c>
      <c r="J85" s="97">
        <v>11</v>
      </c>
      <c r="K85" s="98">
        <f>'項目1(不当な差別的取扱い)'!W25</f>
        <v>0</v>
      </c>
      <c r="L85" s="97">
        <f>'項目1(不当な差別的取扱い)'!X25</f>
        <v>0</v>
      </c>
      <c r="M85" s="97">
        <f>'項目1(不当な差別的取扱い)'!Y25</f>
        <v>0</v>
      </c>
      <c r="N85" s="97">
        <f>'項目1(不当な差別的取扱い)'!Z25</f>
        <v>0</v>
      </c>
      <c r="O85" s="97">
        <f>'項目1(不当な差別的取扱い)'!AA25</f>
        <v>0</v>
      </c>
      <c r="P85" s="97">
        <f>'項目1(不当な差別的取扱い)'!AB25</f>
        <v>0</v>
      </c>
      <c r="Q85" s="97">
        <f>'項目1(不当な差別的取扱い)'!AC25</f>
        <v>0</v>
      </c>
      <c r="R85" s="97">
        <f>'項目1(不当な差別的取扱い)'!AD25</f>
        <v>0</v>
      </c>
      <c r="S85" s="97">
        <f>'項目1(不当な差別的取扱い)'!AE25</f>
        <v>0</v>
      </c>
      <c r="T85" s="97">
        <f>'項目1(不当な差別的取扱い)'!AF25</f>
        <v>0</v>
      </c>
      <c r="U85" s="97">
        <f>'項目1(不当な差別的取扱い)'!AG25</f>
        <v>0</v>
      </c>
    </row>
    <row r="86" spans="1:21" ht="12" customHeight="1" x14ac:dyDescent="0.15">
      <c r="A86" s="61" t="s">
        <v>221</v>
      </c>
      <c r="B86" s="62" t="s">
        <v>6</v>
      </c>
      <c r="C86" s="62" t="s">
        <v>136</v>
      </c>
      <c r="D86" s="100" t="s">
        <v>135</v>
      </c>
      <c r="E86" s="99" t="str">
        <f t="shared" si="2"/>
        <v>回答対象外</v>
      </c>
      <c r="F86" s="97">
        <f t="shared" si="3"/>
        <v>6</v>
      </c>
      <c r="G86" s="106">
        <f>IF(F86&gt;K3,1,IF(U85&lt;&gt;"○",1,0))</f>
        <v>1</v>
      </c>
      <c r="H86" s="106">
        <f>IF(G86=1,1,IF(K86="特になし　",1,IF(K86=0,0,1)))</f>
        <v>1</v>
      </c>
      <c r="I86" s="97" t="s">
        <v>120</v>
      </c>
      <c r="J86" s="97">
        <v>1</v>
      </c>
      <c r="K86" s="98">
        <f>'項目1(不当な差別的取扱い)'!AH25</f>
        <v>0</v>
      </c>
    </row>
    <row r="87" spans="1:21" ht="12" customHeight="1" x14ac:dyDescent="0.15">
      <c r="A87" s="61" t="s">
        <v>221</v>
      </c>
      <c r="B87" s="62" t="s">
        <v>6</v>
      </c>
      <c r="C87" s="62" t="s">
        <v>133</v>
      </c>
      <c r="D87" s="100" t="s">
        <v>134</v>
      </c>
      <c r="E87" s="99" t="str">
        <f t="shared" si="2"/>
        <v>回答対象外</v>
      </c>
      <c r="F87" s="97">
        <f t="shared" si="3"/>
        <v>6</v>
      </c>
      <c r="G87" s="97">
        <f>IF(F87&gt;K3,1,0)</f>
        <v>1</v>
      </c>
      <c r="H87" s="97">
        <f>IF(COUNTIF(K87:W87,"○")&gt;0,1,0)</f>
        <v>0</v>
      </c>
      <c r="I87" s="97" t="s">
        <v>122</v>
      </c>
      <c r="J87" s="97">
        <v>7</v>
      </c>
      <c r="K87" s="98">
        <f>'項目1(不当な差別的取扱い)'!AI25</f>
        <v>0</v>
      </c>
      <c r="L87" s="97">
        <f>'項目1(不当な差別的取扱い)'!AJ25</f>
        <v>0</v>
      </c>
      <c r="M87" s="97">
        <f>'項目1(不当な差別的取扱い)'!AK25</f>
        <v>0</v>
      </c>
      <c r="N87" s="97">
        <f>'項目1(不当な差別的取扱い)'!AL25</f>
        <v>0</v>
      </c>
      <c r="O87" s="97">
        <f>'項目1(不当な差別的取扱い)'!AM25</f>
        <v>0</v>
      </c>
      <c r="P87" s="97">
        <f>'項目1(不当な差別的取扱い)'!AN25</f>
        <v>0</v>
      </c>
      <c r="Q87" s="97">
        <f>'項目1(不当な差別的取扱い)'!AO25</f>
        <v>0</v>
      </c>
    </row>
    <row r="88" spans="1:21" ht="12" customHeight="1" x14ac:dyDescent="0.15">
      <c r="A88" s="61" t="s">
        <v>221</v>
      </c>
      <c r="B88" s="62" t="s">
        <v>6</v>
      </c>
      <c r="C88" s="62" t="s">
        <v>133</v>
      </c>
      <c r="D88" s="100" t="s">
        <v>132</v>
      </c>
      <c r="E88" s="99" t="str">
        <f t="shared" si="2"/>
        <v>回答対象外</v>
      </c>
      <c r="F88" s="97">
        <f t="shared" si="3"/>
        <v>6</v>
      </c>
      <c r="G88" s="106">
        <f>IF(F88&gt;K3,1,IF(U87&lt;&gt;"○",1,0))</f>
        <v>1</v>
      </c>
      <c r="H88" s="106">
        <f>IF(G88=1,1,IF(K88="特になし　",1,IF(K88=0,0,1)))</f>
        <v>1</v>
      </c>
      <c r="I88" s="97" t="s">
        <v>120</v>
      </c>
      <c r="J88" s="97">
        <v>1</v>
      </c>
      <c r="K88" s="98">
        <f>'項目1(不当な差別的取扱い)'!AP25</f>
        <v>0</v>
      </c>
    </row>
    <row r="89" spans="1:21" ht="12" customHeight="1" x14ac:dyDescent="0.15">
      <c r="A89" s="61" t="s">
        <v>221</v>
      </c>
      <c r="B89" s="62" t="s">
        <v>6</v>
      </c>
      <c r="C89" s="62" t="s">
        <v>125</v>
      </c>
      <c r="D89" s="100" t="s">
        <v>90</v>
      </c>
      <c r="E89" s="99" t="str">
        <f t="shared" si="2"/>
        <v>回答対象外</v>
      </c>
      <c r="F89" s="97">
        <f t="shared" si="3"/>
        <v>6</v>
      </c>
      <c r="G89" s="97">
        <f>IF(F89&gt;K3,1,0)</f>
        <v>1</v>
      </c>
      <c r="H89" s="104">
        <v>1</v>
      </c>
      <c r="I89" s="97" t="s">
        <v>122</v>
      </c>
      <c r="J89" s="97">
        <v>1</v>
      </c>
      <c r="K89" s="98">
        <f>'項目1(不当な差別的取扱い)'!AQ25</f>
        <v>0</v>
      </c>
    </row>
    <row r="90" spans="1:21" ht="12" customHeight="1" x14ac:dyDescent="0.15">
      <c r="A90" s="61" t="s">
        <v>221</v>
      </c>
      <c r="B90" s="62" t="s">
        <v>6</v>
      </c>
      <c r="C90" s="62" t="s">
        <v>124</v>
      </c>
      <c r="D90" s="100" t="s">
        <v>7</v>
      </c>
      <c r="E90" s="99" t="str">
        <f t="shared" si="2"/>
        <v>回答対象外</v>
      </c>
      <c r="F90" s="97">
        <f t="shared" si="3"/>
        <v>6</v>
      </c>
      <c r="G90" s="97">
        <f>IF(F90&gt;K3,1,0)</f>
        <v>1</v>
      </c>
      <c r="H90" s="97">
        <f>IF(K90="特になし　",0,IF(K90=0,0,1))</f>
        <v>0</v>
      </c>
      <c r="I90" s="97" t="s">
        <v>120</v>
      </c>
      <c r="J90" s="97">
        <v>1</v>
      </c>
      <c r="K90" s="98">
        <f>'項目1(不当な差別的取扱い)'!AR25</f>
        <v>0</v>
      </c>
    </row>
    <row r="91" spans="1:21" ht="12" customHeight="1" x14ac:dyDescent="0.15">
      <c r="A91" s="61" t="s">
        <v>221</v>
      </c>
      <c r="B91" s="62" t="s">
        <v>6</v>
      </c>
      <c r="C91" s="62" t="s">
        <v>123</v>
      </c>
      <c r="D91" s="100" t="s">
        <v>131</v>
      </c>
      <c r="E91" s="99" t="str">
        <f t="shared" si="2"/>
        <v>回答対象外</v>
      </c>
      <c r="F91" s="97">
        <f t="shared" si="3"/>
        <v>6</v>
      </c>
      <c r="G91" s="97">
        <f>IF(F91&gt;K3,1,0)</f>
        <v>1</v>
      </c>
      <c r="H91" s="97">
        <f>IF(K91="特になし　",0,IF(K91=0,0,1))</f>
        <v>0</v>
      </c>
      <c r="I91" s="97" t="s">
        <v>120</v>
      </c>
      <c r="J91" s="97">
        <v>1</v>
      </c>
      <c r="K91" s="98">
        <f>'項目1(不当な差別的取扱い)'!AS25</f>
        <v>0</v>
      </c>
    </row>
    <row r="92" spans="1:21" ht="12" customHeight="1" x14ac:dyDescent="0.15">
      <c r="A92" s="61" t="s">
        <v>221</v>
      </c>
      <c r="B92" s="62" t="s">
        <v>6</v>
      </c>
      <c r="C92" s="62" t="s">
        <v>121</v>
      </c>
      <c r="D92" s="100" t="s">
        <v>130</v>
      </c>
      <c r="E92" s="99" t="str">
        <f t="shared" si="2"/>
        <v>回答対象外</v>
      </c>
      <c r="F92" s="97">
        <f t="shared" si="3"/>
        <v>6</v>
      </c>
      <c r="G92" s="97">
        <f>IF(F92&gt;K3,1,0)</f>
        <v>1</v>
      </c>
      <c r="H92" s="97">
        <f>IF(K92="特になし　",0,IF(K92=0,0,1))</f>
        <v>0</v>
      </c>
      <c r="I92" s="97" t="s">
        <v>120</v>
      </c>
      <c r="J92" s="97">
        <v>1</v>
      </c>
      <c r="K92" s="98">
        <f>'項目1(不当な差別的取扱い)'!AT25</f>
        <v>0</v>
      </c>
    </row>
    <row r="93" spans="1:21" ht="12" customHeight="1" x14ac:dyDescent="0.15">
      <c r="A93" s="61" t="s">
        <v>221</v>
      </c>
      <c r="B93" s="62" t="s">
        <v>6</v>
      </c>
      <c r="C93" s="62" t="s">
        <v>119</v>
      </c>
      <c r="D93" s="100" t="s">
        <v>129</v>
      </c>
      <c r="E93" s="99" t="str">
        <f t="shared" si="2"/>
        <v>回答対象外</v>
      </c>
      <c r="F93" s="97">
        <f t="shared" si="3"/>
        <v>6</v>
      </c>
      <c r="G93" s="97">
        <f>IF(F93&gt;K3,1,0)</f>
        <v>1</v>
      </c>
      <c r="H93" s="97">
        <f>IF(K93="(選択)",0,1)</f>
        <v>0</v>
      </c>
      <c r="I93" s="97" t="s">
        <v>118</v>
      </c>
      <c r="J93" s="97">
        <v>2</v>
      </c>
      <c r="K93" s="98" t="str">
        <f>'項目1(不当な差別的取扱い)'!AU25</f>
        <v>(選択)</v>
      </c>
    </row>
    <row r="94" spans="1:21" ht="12" customHeight="1" x14ac:dyDescent="0.15">
      <c r="A94" s="61" t="s">
        <v>221</v>
      </c>
      <c r="B94" s="62" t="s">
        <v>6</v>
      </c>
      <c r="C94" s="62" t="s">
        <v>128</v>
      </c>
      <c r="D94" s="100" t="s">
        <v>184</v>
      </c>
      <c r="E94" s="99" t="str">
        <f t="shared" si="2"/>
        <v>回答対象外</v>
      </c>
      <c r="F94" s="97">
        <f t="shared" si="3"/>
        <v>7</v>
      </c>
      <c r="G94" s="97">
        <f>IF(F94&gt;K3,1,0)</f>
        <v>1</v>
      </c>
      <c r="H94" s="97">
        <f>IF(K94="(選択)",0,1)</f>
        <v>0</v>
      </c>
      <c r="I94" s="97" t="s">
        <v>118</v>
      </c>
      <c r="J94" s="97">
        <v>2</v>
      </c>
      <c r="K94" s="98" t="str">
        <f>'項目1(不当な差別的取扱い)'!C26</f>
        <v>(選択)</v>
      </c>
    </row>
    <row r="95" spans="1:21" ht="12" customHeight="1" x14ac:dyDescent="0.15">
      <c r="A95" s="61" t="s">
        <v>221</v>
      </c>
      <c r="B95" s="62" t="s">
        <v>6</v>
      </c>
      <c r="C95" s="62" t="s">
        <v>127</v>
      </c>
      <c r="D95" s="100" t="s">
        <v>88</v>
      </c>
      <c r="E95" s="99" t="str">
        <f t="shared" si="2"/>
        <v>回答対象外</v>
      </c>
      <c r="F95" s="97">
        <f t="shared" si="3"/>
        <v>7</v>
      </c>
      <c r="G95" s="97">
        <f>IF(F95&gt;K3,1,0)</f>
        <v>1</v>
      </c>
      <c r="H95" s="97">
        <f>IF(K95="特になし　",0,IF(K95=0,0,1))</f>
        <v>0</v>
      </c>
      <c r="I95" s="97" t="s">
        <v>120</v>
      </c>
      <c r="J95" s="97">
        <v>1</v>
      </c>
      <c r="K95" s="98">
        <f>'項目1(不当な差別的取扱い)'!D26</f>
        <v>0</v>
      </c>
    </row>
    <row r="96" spans="1:21" ht="12" customHeight="1" x14ac:dyDescent="0.15">
      <c r="A96" s="61" t="s">
        <v>221</v>
      </c>
      <c r="B96" s="62" t="s">
        <v>6</v>
      </c>
      <c r="C96" s="62" t="s">
        <v>126</v>
      </c>
      <c r="D96" s="100" t="s">
        <v>143</v>
      </c>
      <c r="E96" s="99" t="str">
        <f t="shared" si="2"/>
        <v>回答対象外</v>
      </c>
      <c r="F96" s="97">
        <f t="shared" si="3"/>
        <v>7</v>
      </c>
      <c r="G96" s="97">
        <f>IF(F96&gt;K3,1,0)</f>
        <v>1</v>
      </c>
      <c r="H96" s="97">
        <f>IF(COUNTIF(K96:W96,"○")&gt;0,1,0)</f>
        <v>0</v>
      </c>
      <c r="I96" s="97" t="s">
        <v>122</v>
      </c>
      <c r="J96" s="97">
        <v>3</v>
      </c>
      <c r="K96" s="98">
        <f>'項目1(不当な差別的取扱い)'!G26</f>
        <v>0</v>
      </c>
      <c r="L96" s="97">
        <f>'項目1(不当な差別的取扱い)'!H26</f>
        <v>0</v>
      </c>
      <c r="M96" s="97">
        <f>'項目1(不当な差別的取扱い)'!I26</f>
        <v>0</v>
      </c>
    </row>
    <row r="97" spans="1:21" ht="12" customHeight="1" x14ac:dyDescent="0.15">
      <c r="A97" s="61" t="s">
        <v>221</v>
      </c>
      <c r="B97" s="62" t="s">
        <v>6</v>
      </c>
      <c r="C97" s="62" t="s">
        <v>126</v>
      </c>
      <c r="D97" s="100" t="s">
        <v>142</v>
      </c>
      <c r="E97" s="99" t="str">
        <f t="shared" si="2"/>
        <v>回答対象外</v>
      </c>
      <c r="F97" s="97">
        <f t="shared" si="3"/>
        <v>7</v>
      </c>
      <c r="G97" s="106">
        <f>IF(F97&gt;K3,1,IF(M96&lt;&gt;"○",1,0))</f>
        <v>1</v>
      </c>
      <c r="H97" s="106">
        <f>IF(G97=1,1,IF(K97="特になし　",1,IF(K97=0,0,1)))</f>
        <v>1</v>
      </c>
      <c r="I97" s="97" t="s">
        <v>120</v>
      </c>
      <c r="J97" s="97">
        <v>1</v>
      </c>
      <c r="K97" s="98">
        <f>'項目1(不当な差別的取扱い)'!J26</f>
        <v>0</v>
      </c>
    </row>
    <row r="98" spans="1:21" ht="12" customHeight="1" x14ac:dyDescent="0.15">
      <c r="A98" s="61" t="s">
        <v>221</v>
      </c>
      <c r="B98" s="62" t="s">
        <v>6</v>
      </c>
      <c r="C98" s="62" t="s">
        <v>141</v>
      </c>
      <c r="D98" s="100" t="s">
        <v>140</v>
      </c>
      <c r="E98" s="99" t="str">
        <f t="shared" si="2"/>
        <v>回答対象外</v>
      </c>
      <c r="F98" s="97">
        <f t="shared" si="3"/>
        <v>7</v>
      </c>
      <c r="G98" s="97">
        <f>IF(F98&gt;K3,1,0)</f>
        <v>1</v>
      </c>
      <c r="H98" s="97">
        <f>IF(COUNTIF(K98:W98,"○")&gt;0,1,0)</f>
        <v>0</v>
      </c>
      <c r="I98" s="97" t="s">
        <v>122</v>
      </c>
      <c r="J98" s="97">
        <v>3</v>
      </c>
      <c r="K98" s="98">
        <f>'項目1(不当な差別的取扱い)'!K26</f>
        <v>0</v>
      </c>
      <c r="L98" s="97">
        <f>'項目1(不当な差別的取扱い)'!L26</f>
        <v>0</v>
      </c>
      <c r="M98" s="97">
        <f>'項目1(不当な差別的取扱い)'!M26</f>
        <v>0</v>
      </c>
    </row>
    <row r="99" spans="1:21" ht="12" customHeight="1" x14ac:dyDescent="0.15">
      <c r="A99" s="61" t="s">
        <v>221</v>
      </c>
      <c r="B99" s="62" t="s">
        <v>6</v>
      </c>
      <c r="C99" s="62" t="s">
        <v>139</v>
      </c>
      <c r="D99" s="100" t="s">
        <v>138</v>
      </c>
      <c r="E99" s="99" t="str">
        <f t="shared" si="2"/>
        <v>回答対象外</v>
      </c>
      <c r="F99" s="97">
        <f t="shared" si="3"/>
        <v>7</v>
      </c>
      <c r="G99" s="97">
        <f>IF(F99&gt;K3,1,0)</f>
        <v>1</v>
      </c>
      <c r="H99" s="97">
        <f>IF(COUNTIF(K99:W99,"○")&gt;0,1,0)</f>
        <v>0</v>
      </c>
      <c r="I99" s="97" t="s">
        <v>122</v>
      </c>
      <c r="J99" s="97">
        <v>9</v>
      </c>
      <c r="K99" s="98">
        <f>'項目1(不当な差別的取扱い)'!N26</f>
        <v>0</v>
      </c>
      <c r="L99" s="97">
        <f>'項目1(不当な差別的取扱い)'!O26</f>
        <v>0</v>
      </c>
      <c r="M99" s="97">
        <f>'項目1(不当な差別的取扱い)'!P26</f>
        <v>0</v>
      </c>
      <c r="N99" s="97">
        <f>'項目1(不当な差別的取扱い)'!Q26</f>
        <v>0</v>
      </c>
      <c r="O99" s="97">
        <f>'項目1(不当な差別的取扱い)'!R26</f>
        <v>0</v>
      </c>
      <c r="P99" s="97">
        <f>'項目1(不当な差別的取扱い)'!S26</f>
        <v>0</v>
      </c>
      <c r="Q99" s="97">
        <f>'項目1(不当な差別的取扱い)'!T26</f>
        <v>0</v>
      </c>
      <c r="R99" s="97">
        <f>'項目1(不当な差別的取扱い)'!U26</f>
        <v>0</v>
      </c>
      <c r="S99" s="97">
        <f>'項目1(不当な差別的取扱い)'!V26</f>
        <v>0</v>
      </c>
    </row>
    <row r="100" spans="1:21" ht="12" customHeight="1" x14ac:dyDescent="0.15">
      <c r="A100" s="61" t="s">
        <v>221</v>
      </c>
      <c r="B100" s="62" t="s">
        <v>6</v>
      </c>
      <c r="C100" s="62" t="s">
        <v>136</v>
      </c>
      <c r="D100" s="100" t="s">
        <v>137</v>
      </c>
      <c r="E100" s="99" t="str">
        <f t="shared" si="2"/>
        <v>回答対象外</v>
      </c>
      <c r="F100" s="97">
        <f t="shared" si="3"/>
        <v>7</v>
      </c>
      <c r="G100" s="97">
        <f>IF(F100&gt;K3,1,0)</f>
        <v>1</v>
      </c>
      <c r="H100" s="97">
        <f>IF(COUNTIF(K100:W100,"○")&gt;0,1,0)</f>
        <v>0</v>
      </c>
      <c r="I100" s="97" t="s">
        <v>122</v>
      </c>
      <c r="J100" s="97">
        <v>11</v>
      </c>
      <c r="K100" s="98">
        <f>'項目1(不当な差別的取扱い)'!W26</f>
        <v>0</v>
      </c>
      <c r="L100" s="97">
        <f>'項目1(不当な差別的取扱い)'!X26</f>
        <v>0</v>
      </c>
      <c r="M100" s="97">
        <f>'項目1(不当な差別的取扱い)'!Y26</f>
        <v>0</v>
      </c>
      <c r="N100" s="97">
        <f>'項目1(不当な差別的取扱い)'!Z26</f>
        <v>0</v>
      </c>
      <c r="O100" s="97">
        <f>'項目1(不当な差別的取扱い)'!AA26</f>
        <v>0</v>
      </c>
      <c r="P100" s="97">
        <f>'項目1(不当な差別的取扱い)'!AB26</f>
        <v>0</v>
      </c>
      <c r="Q100" s="97">
        <f>'項目1(不当な差別的取扱い)'!AC26</f>
        <v>0</v>
      </c>
      <c r="R100" s="97">
        <f>'項目1(不当な差別的取扱い)'!AD26</f>
        <v>0</v>
      </c>
      <c r="S100" s="97">
        <f>'項目1(不当な差別的取扱い)'!AE26</f>
        <v>0</v>
      </c>
      <c r="T100" s="97">
        <f>'項目1(不当な差別的取扱い)'!AF26</f>
        <v>0</v>
      </c>
      <c r="U100" s="97">
        <f>'項目1(不当な差別的取扱い)'!AG26</f>
        <v>0</v>
      </c>
    </row>
    <row r="101" spans="1:21" ht="12" customHeight="1" x14ac:dyDescent="0.15">
      <c r="A101" s="61" t="s">
        <v>221</v>
      </c>
      <c r="B101" s="62" t="s">
        <v>6</v>
      </c>
      <c r="C101" s="62" t="s">
        <v>136</v>
      </c>
      <c r="D101" s="100" t="s">
        <v>135</v>
      </c>
      <c r="E101" s="99" t="str">
        <f t="shared" si="2"/>
        <v>回答対象外</v>
      </c>
      <c r="F101" s="97">
        <f t="shared" si="3"/>
        <v>7</v>
      </c>
      <c r="G101" s="106">
        <f>IF(F101&gt;K3,1,IF(U100&lt;&gt;"○",1,0))</f>
        <v>1</v>
      </c>
      <c r="H101" s="106">
        <f>IF(G101=1,1,IF(K101="特になし　",1,IF(K101=0,0,1)))</f>
        <v>1</v>
      </c>
      <c r="I101" s="97" t="s">
        <v>120</v>
      </c>
      <c r="J101" s="97">
        <v>1</v>
      </c>
      <c r="K101" s="98">
        <f>'項目1(不当な差別的取扱い)'!AH26</f>
        <v>0</v>
      </c>
    </row>
    <row r="102" spans="1:21" ht="12" customHeight="1" x14ac:dyDescent="0.15">
      <c r="A102" s="61" t="s">
        <v>221</v>
      </c>
      <c r="B102" s="62" t="s">
        <v>6</v>
      </c>
      <c r="C102" s="62" t="s">
        <v>133</v>
      </c>
      <c r="D102" s="100" t="s">
        <v>134</v>
      </c>
      <c r="E102" s="99" t="str">
        <f t="shared" si="2"/>
        <v>回答対象外</v>
      </c>
      <c r="F102" s="97">
        <f t="shared" si="3"/>
        <v>7</v>
      </c>
      <c r="G102" s="97">
        <f>IF(F102&gt;K3,1,0)</f>
        <v>1</v>
      </c>
      <c r="H102" s="97">
        <f>IF(COUNTIF(K102:W102,"○")&gt;0,1,0)</f>
        <v>0</v>
      </c>
      <c r="I102" s="97" t="s">
        <v>122</v>
      </c>
      <c r="J102" s="97">
        <v>7</v>
      </c>
      <c r="K102" s="98">
        <f>'項目1(不当な差別的取扱い)'!AI26</f>
        <v>0</v>
      </c>
      <c r="L102" s="97">
        <f>'項目1(不当な差別的取扱い)'!AJ26</f>
        <v>0</v>
      </c>
      <c r="M102" s="97">
        <f>'項目1(不当な差別的取扱い)'!AK26</f>
        <v>0</v>
      </c>
      <c r="N102" s="97">
        <f>'項目1(不当な差別的取扱い)'!AL26</f>
        <v>0</v>
      </c>
      <c r="O102" s="97">
        <f>'項目1(不当な差別的取扱い)'!AM26</f>
        <v>0</v>
      </c>
      <c r="P102" s="97">
        <f>'項目1(不当な差別的取扱い)'!AN26</f>
        <v>0</v>
      </c>
      <c r="Q102" s="97">
        <f>'項目1(不当な差別的取扱い)'!AO26</f>
        <v>0</v>
      </c>
    </row>
    <row r="103" spans="1:21" ht="12" customHeight="1" x14ac:dyDescent="0.15">
      <c r="A103" s="61" t="s">
        <v>221</v>
      </c>
      <c r="B103" s="62" t="s">
        <v>6</v>
      </c>
      <c r="C103" s="62" t="s">
        <v>133</v>
      </c>
      <c r="D103" s="100" t="s">
        <v>132</v>
      </c>
      <c r="E103" s="99" t="str">
        <f t="shared" si="2"/>
        <v>回答対象外</v>
      </c>
      <c r="F103" s="97">
        <f t="shared" si="3"/>
        <v>7</v>
      </c>
      <c r="G103" s="106">
        <f>IF(F103&gt;K3,1,IF(U102&lt;&gt;"○",1,0))</f>
        <v>1</v>
      </c>
      <c r="H103" s="106">
        <f>IF(G103=1,1,IF(K103="特になし　",1,IF(K103=0,0,1)))</f>
        <v>1</v>
      </c>
      <c r="I103" s="97" t="s">
        <v>120</v>
      </c>
      <c r="J103" s="97">
        <v>1</v>
      </c>
      <c r="K103" s="98">
        <f>'項目1(不当な差別的取扱い)'!AP26</f>
        <v>0</v>
      </c>
    </row>
    <row r="104" spans="1:21" ht="12" customHeight="1" x14ac:dyDescent="0.15">
      <c r="A104" s="61" t="s">
        <v>221</v>
      </c>
      <c r="B104" s="62" t="s">
        <v>6</v>
      </c>
      <c r="C104" s="62" t="s">
        <v>125</v>
      </c>
      <c r="D104" s="100" t="s">
        <v>90</v>
      </c>
      <c r="E104" s="99" t="str">
        <f t="shared" si="2"/>
        <v>回答対象外</v>
      </c>
      <c r="F104" s="97">
        <f t="shared" si="3"/>
        <v>7</v>
      </c>
      <c r="G104" s="97">
        <f>IF(F104&gt;K3,1,0)</f>
        <v>1</v>
      </c>
      <c r="H104" s="104">
        <v>1</v>
      </c>
      <c r="I104" s="97" t="s">
        <v>122</v>
      </c>
      <c r="J104" s="97">
        <v>1</v>
      </c>
      <c r="K104" s="98">
        <f>'項目1(不当な差別的取扱い)'!AQ26</f>
        <v>0</v>
      </c>
    </row>
    <row r="105" spans="1:21" ht="12" customHeight="1" x14ac:dyDescent="0.15">
      <c r="A105" s="61" t="s">
        <v>221</v>
      </c>
      <c r="B105" s="62" t="s">
        <v>6</v>
      </c>
      <c r="C105" s="62" t="s">
        <v>124</v>
      </c>
      <c r="D105" s="100" t="s">
        <v>7</v>
      </c>
      <c r="E105" s="99" t="str">
        <f t="shared" si="2"/>
        <v>回答対象外</v>
      </c>
      <c r="F105" s="97">
        <f t="shared" si="3"/>
        <v>7</v>
      </c>
      <c r="G105" s="97">
        <f>IF(F105&gt;K3,1,0)</f>
        <v>1</v>
      </c>
      <c r="H105" s="97">
        <f>IF(K105="特になし　",0,IF(K105=0,0,1))</f>
        <v>0</v>
      </c>
      <c r="I105" s="97" t="s">
        <v>120</v>
      </c>
      <c r="J105" s="97">
        <v>1</v>
      </c>
      <c r="K105" s="98">
        <f>'項目1(不当な差別的取扱い)'!AR26</f>
        <v>0</v>
      </c>
    </row>
    <row r="106" spans="1:21" ht="12" customHeight="1" x14ac:dyDescent="0.15">
      <c r="A106" s="61" t="s">
        <v>221</v>
      </c>
      <c r="B106" s="62" t="s">
        <v>6</v>
      </c>
      <c r="C106" s="62" t="s">
        <v>123</v>
      </c>
      <c r="D106" s="100" t="s">
        <v>131</v>
      </c>
      <c r="E106" s="99" t="str">
        <f t="shared" si="2"/>
        <v>回答対象外</v>
      </c>
      <c r="F106" s="97">
        <f t="shared" si="3"/>
        <v>7</v>
      </c>
      <c r="G106" s="97">
        <f>IF(F106&gt;K3,1,0)</f>
        <v>1</v>
      </c>
      <c r="H106" s="97">
        <f>IF(K106="特になし　",0,IF(K106=0,0,1))</f>
        <v>0</v>
      </c>
      <c r="I106" s="97" t="s">
        <v>120</v>
      </c>
      <c r="J106" s="97">
        <v>1</v>
      </c>
      <c r="K106" s="98">
        <f>'項目1(不当な差別的取扱い)'!AS26</f>
        <v>0</v>
      </c>
    </row>
    <row r="107" spans="1:21" ht="12" customHeight="1" x14ac:dyDescent="0.15">
      <c r="A107" s="61" t="s">
        <v>221</v>
      </c>
      <c r="B107" s="62" t="s">
        <v>6</v>
      </c>
      <c r="C107" s="62" t="s">
        <v>121</v>
      </c>
      <c r="D107" s="100" t="s">
        <v>130</v>
      </c>
      <c r="E107" s="99" t="str">
        <f t="shared" si="2"/>
        <v>回答対象外</v>
      </c>
      <c r="F107" s="97">
        <f t="shared" si="3"/>
        <v>7</v>
      </c>
      <c r="G107" s="97">
        <f>IF(F107&gt;K3,1,0)</f>
        <v>1</v>
      </c>
      <c r="H107" s="97">
        <f>IF(K107="特になし　",0,IF(K107=0,0,1))</f>
        <v>0</v>
      </c>
      <c r="I107" s="97" t="s">
        <v>120</v>
      </c>
      <c r="J107" s="97">
        <v>1</v>
      </c>
      <c r="K107" s="98">
        <f>'項目1(不当な差別的取扱い)'!AT26</f>
        <v>0</v>
      </c>
    </row>
    <row r="108" spans="1:21" ht="12" customHeight="1" x14ac:dyDescent="0.15">
      <c r="A108" s="61" t="s">
        <v>221</v>
      </c>
      <c r="B108" s="62" t="s">
        <v>6</v>
      </c>
      <c r="C108" s="62" t="s">
        <v>119</v>
      </c>
      <c r="D108" s="100" t="s">
        <v>129</v>
      </c>
      <c r="E108" s="99" t="str">
        <f t="shared" si="2"/>
        <v>回答対象外</v>
      </c>
      <c r="F108" s="97">
        <f t="shared" si="3"/>
        <v>7</v>
      </c>
      <c r="G108" s="97">
        <f>IF(F108&gt;K3,1,0)</f>
        <v>1</v>
      </c>
      <c r="H108" s="97">
        <f>IF(K108="(選択)",0,1)</f>
        <v>0</v>
      </c>
      <c r="I108" s="97" t="s">
        <v>118</v>
      </c>
      <c r="J108" s="97">
        <v>2</v>
      </c>
      <c r="K108" s="98" t="str">
        <f>'項目1(不当な差別的取扱い)'!AU26</f>
        <v>(選択)</v>
      </c>
    </row>
    <row r="109" spans="1:21" ht="12" customHeight="1" x14ac:dyDescent="0.15">
      <c r="A109" s="61" t="s">
        <v>221</v>
      </c>
      <c r="B109" s="62" t="s">
        <v>6</v>
      </c>
      <c r="C109" s="62" t="s">
        <v>128</v>
      </c>
      <c r="D109" s="100" t="s">
        <v>184</v>
      </c>
      <c r="E109" s="99" t="str">
        <f t="shared" si="2"/>
        <v>回答対象外</v>
      </c>
      <c r="F109" s="97">
        <f t="shared" si="3"/>
        <v>8</v>
      </c>
      <c r="G109" s="97">
        <f>IF(F109&gt;K3,1,0)</f>
        <v>1</v>
      </c>
      <c r="H109" s="97">
        <f>IF(K109="(選択)",0,1)</f>
        <v>0</v>
      </c>
      <c r="I109" s="97" t="s">
        <v>118</v>
      </c>
      <c r="J109" s="97">
        <v>2</v>
      </c>
      <c r="K109" s="98" t="str">
        <f>'項目1(不当な差別的取扱い)'!C27</f>
        <v>(選択)</v>
      </c>
    </row>
    <row r="110" spans="1:21" ht="12" customHeight="1" x14ac:dyDescent="0.15">
      <c r="A110" s="61" t="s">
        <v>221</v>
      </c>
      <c r="B110" s="62" t="s">
        <v>6</v>
      </c>
      <c r="C110" s="62" t="s">
        <v>127</v>
      </c>
      <c r="D110" s="100" t="s">
        <v>88</v>
      </c>
      <c r="E110" s="99" t="str">
        <f t="shared" si="2"/>
        <v>回答対象外</v>
      </c>
      <c r="F110" s="97">
        <f t="shared" si="3"/>
        <v>8</v>
      </c>
      <c r="G110" s="97">
        <f>IF(F110&gt;K3,1,0)</f>
        <v>1</v>
      </c>
      <c r="H110" s="97">
        <f>IF(K110="特になし　",0,IF(K110=0,0,1))</f>
        <v>0</v>
      </c>
      <c r="I110" s="97" t="s">
        <v>120</v>
      </c>
      <c r="J110" s="97">
        <v>1</v>
      </c>
      <c r="K110" s="98">
        <f>'項目1(不当な差別的取扱い)'!D27</f>
        <v>0</v>
      </c>
    </row>
    <row r="111" spans="1:21" ht="12" customHeight="1" x14ac:dyDescent="0.15">
      <c r="A111" s="61" t="s">
        <v>221</v>
      </c>
      <c r="B111" s="62" t="s">
        <v>6</v>
      </c>
      <c r="C111" s="62" t="s">
        <v>126</v>
      </c>
      <c r="D111" s="100" t="s">
        <v>143</v>
      </c>
      <c r="E111" s="99" t="str">
        <f t="shared" si="2"/>
        <v>回答対象外</v>
      </c>
      <c r="F111" s="97">
        <f t="shared" si="3"/>
        <v>8</v>
      </c>
      <c r="G111" s="97">
        <f>IF(F111&gt;K3,1,0)</f>
        <v>1</v>
      </c>
      <c r="H111" s="97">
        <f>IF(COUNTIF(K111:W111,"○")&gt;0,1,0)</f>
        <v>0</v>
      </c>
      <c r="I111" s="97" t="s">
        <v>122</v>
      </c>
      <c r="J111" s="97">
        <v>3</v>
      </c>
      <c r="K111" s="98">
        <f>'項目1(不当な差別的取扱い)'!G27</f>
        <v>0</v>
      </c>
      <c r="L111" s="97">
        <f>'項目1(不当な差別的取扱い)'!H27</f>
        <v>0</v>
      </c>
      <c r="M111" s="97">
        <f>'項目1(不当な差別的取扱い)'!I27</f>
        <v>0</v>
      </c>
    </row>
    <row r="112" spans="1:21" ht="12" customHeight="1" x14ac:dyDescent="0.15">
      <c r="A112" s="61" t="s">
        <v>221</v>
      </c>
      <c r="B112" s="62" t="s">
        <v>6</v>
      </c>
      <c r="C112" s="62" t="s">
        <v>126</v>
      </c>
      <c r="D112" s="100" t="s">
        <v>142</v>
      </c>
      <c r="E112" s="99" t="str">
        <f t="shared" si="2"/>
        <v>回答対象外</v>
      </c>
      <c r="F112" s="97">
        <f t="shared" si="3"/>
        <v>8</v>
      </c>
      <c r="G112" s="106">
        <f>IF(F112&gt;K3,1,IF(M111&lt;&gt;"○",1,0))</f>
        <v>1</v>
      </c>
      <c r="H112" s="106">
        <f>IF(G112=1,1,IF(K112="特になし　",1,IF(K112=0,0,1)))</f>
        <v>1</v>
      </c>
      <c r="I112" s="97" t="s">
        <v>120</v>
      </c>
      <c r="J112" s="97">
        <v>1</v>
      </c>
      <c r="K112" s="98">
        <f>'項目1(不当な差別的取扱い)'!J27</f>
        <v>0</v>
      </c>
    </row>
    <row r="113" spans="1:21" ht="12" customHeight="1" x14ac:dyDescent="0.15">
      <c r="A113" s="61" t="s">
        <v>221</v>
      </c>
      <c r="B113" s="62" t="s">
        <v>6</v>
      </c>
      <c r="C113" s="62" t="s">
        <v>141</v>
      </c>
      <c r="D113" s="100" t="s">
        <v>140</v>
      </c>
      <c r="E113" s="99" t="str">
        <f t="shared" si="2"/>
        <v>回答対象外</v>
      </c>
      <c r="F113" s="97">
        <f t="shared" si="3"/>
        <v>8</v>
      </c>
      <c r="G113" s="97">
        <f>IF(F113&gt;K3,1,0)</f>
        <v>1</v>
      </c>
      <c r="H113" s="97">
        <f>IF(COUNTIF(K113:W113,"○")&gt;0,1,0)</f>
        <v>0</v>
      </c>
      <c r="I113" s="97" t="s">
        <v>122</v>
      </c>
      <c r="J113" s="97">
        <v>3</v>
      </c>
      <c r="K113" s="98">
        <f>'項目1(不当な差別的取扱い)'!K27</f>
        <v>0</v>
      </c>
      <c r="L113" s="97">
        <f>'項目1(不当な差別的取扱い)'!L27</f>
        <v>0</v>
      </c>
      <c r="M113" s="97">
        <f>'項目1(不当な差別的取扱い)'!M27</f>
        <v>0</v>
      </c>
    </row>
    <row r="114" spans="1:21" ht="12" customHeight="1" x14ac:dyDescent="0.15">
      <c r="A114" s="61" t="s">
        <v>221</v>
      </c>
      <c r="B114" s="62" t="s">
        <v>6</v>
      </c>
      <c r="C114" s="62" t="s">
        <v>139</v>
      </c>
      <c r="D114" s="100" t="s">
        <v>138</v>
      </c>
      <c r="E114" s="99" t="str">
        <f t="shared" si="2"/>
        <v>回答対象外</v>
      </c>
      <c r="F114" s="97">
        <f t="shared" si="3"/>
        <v>8</v>
      </c>
      <c r="G114" s="97">
        <f>IF(F114&gt;K3,1,0)</f>
        <v>1</v>
      </c>
      <c r="H114" s="97">
        <f>IF(COUNTIF(K114:W114,"○")&gt;0,1,0)</f>
        <v>0</v>
      </c>
      <c r="I114" s="97" t="s">
        <v>122</v>
      </c>
      <c r="J114" s="97">
        <v>9</v>
      </c>
      <c r="K114" s="98">
        <f>'項目1(不当な差別的取扱い)'!N27</f>
        <v>0</v>
      </c>
      <c r="L114" s="97">
        <f>'項目1(不当な差別的取扱い)'!O27</f>
        <v>0</v>
      </c>
      <c r="M114" s="97">
        <f>'項目1(不当な差別的取扱い)'!P27</f>
        <v>0</v>
      </c>
      <c r="N114" s="97">
        <f>'項目1(不当な差別的取扱い)'!Q27</f>
        <v>0</v>
      </c>
      <c r="O114" s="97">
        <f>'項目1(不当な差別的取扱い)'!R27</f>
        <v>0</v>
      </c>
      <c r="P114" s="97">
        <f>'項目1(不当な差別的取扱い)'!S27</f>
        <v>0</v>
      </c>
      <c r="Q114" s="97">
        <f>'項目1(不当な差別的取扱い)'!T27</f>
        <v>0</v>
      </c>
      <c r="R114" s="97">
        <f>'項目1(不当な差別的取扱い)'!U27</f>
        <v>0</v>
      </c>
      <c r="S114" s="97">
        <f>'項目1(不当な差別的取扱い)'!V27</f>
        <v>0</v>
      </c>
    </row>
    <row r="115" spans="1:21" ht="12" customHeight="1" x14ac:dyDescent="0.15">
      <c r="A115" s="61" t="s">
        <v>221</v>
      </c>
      <c r="B115" s="62" t="s">
        <v>6</v>
      </c>
      <c r="C115" s="62" t="s">
        <v>136</v>
      </c>
      <c r="D115" s="100" t="s">
        <v>137</v>
      </c>
      <c r="E115" s="99" t="str">
        <f t="shared" si="2"/>
        <v>回答対象外</v>
      </c>
      <c r="F115" s="97">
        <f t="shared" si="3"/>
        <v>8</v>
      </c>
      <c r="G115" s="97">
        <f>IF(F115&gt;K3,1,0)</f>
        <v>1</v>
      </c>
      <c r="H115" s="97">
        <f>IF(COUNTIF(K115:W115,"○")&gt;0,1,0)</f>
        <v>0</v>
      </c>
      <c r="I115" s="97" t="s">
        <v>122</v>
      </c>
      <c r="J115" s="97">
        <v>11</v>
      </c>
      <c r="K115" s="98">
        <f>'項目1(不当な差別的取扱い)'!W27</f>
        <v>0</v>
      </c>
      <c r="L115" s="97">
        <f>'項目1(不当な差別的取扱い)'!X27</f>
        <v>0</v>
      </c>
      <c r="M115" s="97">
        <f>'項目1(不当な差別的取扱い)'!Y27</f>
        <v>0</v>
      </c>
      <c r="N115" s="97">
        <f>'項目1(不当な差別的取扱い)'!Z27</f>
        <v>0</v>
      </c>
      <c r="O115" s="97">
        <f>'項目1(不当な差別的取扱い)'!AA27</f>
        <v>0</v>
      </c>
      <c r="P115" s="97">
        <f>'項目1(不当な差別的取扱い)'!AB27</f>
        <v>0</v>
      </c>
      <c r="Q115" s="97">
        <f>'項目1(不当な差別的取扱い)'!AC27</f>
        <v>0</v>
      </c>
      <c r="R115" s="97">
        <f>'項目1(不当な差別的取扱い)'!AD27</f>
        <v>0</v>
      </c>
      <c r="S115" s="97">
        <f>'項目1(不当な差別的取扱い)'!AE27</f>
        <v>0</v>
      </c>
      <c r="T115" s="97">
        <f>'項目1(不当な差別的取扱い)'!AF27</f>
        <v>0</v>
      </c>
      <c r="U115" s="97">
        <f>'項目1(不当な差別的取扱い)'!AG27</f>
        <v>0</v>
      </c>
    </row>
    <row r="116" spans="1:21" ht="12" customHeight="1" x14ac:dyDescent="0.15">
      <c r="A116" s="61" t="s">
        <v>221</v>
      </c>
      <c r="B116" s="62" t="s">
        <v>6</v>
      </c>
      <c r="C116" s="62" t="s">
        <v>136</v>
      </c>
      <c r="D116" s="100" t="s">
        <v>135</v>
      </c>
      <c r="E116" s="99" t="str">
        <f t="shared" si="2"/>
        <v>回答対象外</v>
      </c>
      <c r="F116" s="97">
        <f t="shared" si="3"/>
        <v>8</v>
      </c>
      <c r="G116" s="106">
        <f>IF(F116&gt;K3,1,IF(U115&lt;&gt;"○",1,0))</f>
        <v>1</v>
      </c>
      <c r="H116" s="106">
        <f>IF(G116=1,1,IF(K116="特になし　",1,IF(K116=0,0,1)))</f>
        <v>1</v>
      </c>
      <c r="I116" s="97" t="s">
        <v>120</v>
      </c>
      <c r="J116" s="97">
        <v>1</v>
      </c>
      <c r="K116" s="98">
        <f>'項目1(不当な差別的取扱い)'!AH27</f>
        <v>0</v>
      </c>
    </row>
    <row r="117" spans="1:21" ht="12" customHeight="1" x14ac:dyDescent="0.15">
      <c r="A117" s="61" t="s">
        <v>221</v>
      </c>
      <c r="B117" s="62" t="s">
        <v>6</v>
      </c>
      <c r="C117" s="62" t="s">
        <v>133</v>
      </c>
      <c r="D117" s="100" t="s">
        <v>134</v>
      </c>
      <c r="E117" s="99" t="str">
        <f t="shared" si="2"/>
        <v>回答対象外</v>
      </c>
      <c r="F117" s="97">
        <f t="shared" si="3"/>
        <v>8</v>
      </c>
      <c r="G117" s="97">
        <f>IF(F117&gt;K3,1,0)</f>
        <v>1</v>
      </c>
      <c r="H117" s="97">
        <f>IF(COUNTIF(K117:W117,"○")&gt;0,1,0)</f>
        <v>0</v>
      </c>
      <c r="I117" s="97" t="s">
        <v>122</v>
      </c>
      <c r="J117" s="97">
        <v>7</v>
      </c>
      <c r="K117" s="98">
        <f>'項目1(不当な差別的取扱い)'!AI27</f>
        <v>0</v>
      </c>
      <c r="L117" s="97">
        <f>'項目1(不当な差別的取扱い)'!AJ27</f>
        <v>0</v>
      </c>
      <c r="M117" s="97">
        <f>'項目1(不当な差別的取扱い)'!AK27</f>
        <v>0</v>
      </c>
      <c r="N117" s="97">
        <f>'項目1(不当な差別的取扱い)'!AL27</f>
        <v>0</v>
      </c>
      <c r="O117" s="97">
        <f>'項目1(不当な差別的取扱い)'!AM27</f>
        <v>0</v>
      </c>
      <c r="P117" s="97">
        <f>'項目1(不当な差別的取扱い)'!AN27</f>
        <v>0</v>
      </c>
      <c r="Q117" s="97">
        <f>'項目1(不当な差別的取扱い)'!AO27</f>
        <v>0</v>
      </c>
    </row>
    <row r="118" spans="1:21" ht="12" customHeight="1" x14ac:dyDescent="0.15">
      <c r="A118" s="61" t="s">
        <v>221</v>
      </c>
      <c r="B118" s="62" t="s">
        <v>6</v>
      </c>
      <c r="C118" s="62" t="s">
        <v>133</v>
      </c>
      <c r="D118" s="100" t="s">
        <v>132</v>
      </c>
      <c r="E118" s="99" t="str">
        <f t="shared" si="2"/>
        <v>回答対象外</v>
      </c>
      <c r="F118" s="97">
        <f t="shared" si="3"/>
        <v>8</v>
      </c>
      <c r="G118" s="106">
        <f>IF(F118&gt;K3,1,IF(U117&lt;&gt;"○",1,0))</f>
        <v>1</v>
      </c>
      <c r="H118" s="106">
        <f>IF(G118=1,1,IF(K118="特になし　",1,IF(K118=0,0,1)))</f>
        <v>1</v>
      </c>
      <c r="I118" s="97" t="s">
        <v>120</v>
      </c>
      <c r="J118" s="97">
        <v>1</v>
      </c>
      <c r="K118" s="98">
        <f>'項目1(不当な差別的取扱い)'!AP27</f>
        <v>0</v>
      </c>
    </row>
    <row r="119" spans="1:21" ht="12" customHeight="1" x14ac:dyDescent="0.15">
      <c r="A119" s="61" t="s">
        <v>221</v>
      </c>
      <c r="B119" s="62" t="s">
        <v>6</v>
      </c>
      <c r="C119" s="62" t="s">
        <v>125</v>
      </c>
      <c r="D119" s="100" t="s">
        <v>90</v>
      </c>
      <c r="E119" s="99" t="str">
        <f t="shared" si="2"/>
        <v>回答対象外</v>
      </c>
      <c r="F119" s="97">
        <f t="shared" si="3"/>
        <v>8</v>
      </c>
      <c r="G119" s="97">
        <f>IF(F119&gt;K3,1,0)</f>
        <v>1</v>
      </c>
      <c r="H119" s="104">
        <v>1</v>
      </c>
      <c r="I119" s="97" t="s">
        <v>122</v>
      </c>
      <c r="J119" s="97">
        <v>1</v>
      </c>
      <c r="K119" s="98">
        <f>'項目1(不当な差別的取扱い)'!AQ27</f>
        <v>0</v>
      </c>
    </row>
    <row r="120" spans="1:21" ht="12" customHeight="1" x14ac:dyDescent="0.15">
      <c r="A120" s="61" t="s">
        <v>221</v>
      </c>
      <c r="B120" s="62" t="s">
        <v>6</v>
      </c>
      <c r="C120" s="62" t="s">
        <v>124</v>
      </c>
      <c r="D120" s="100" t="s">
        <v>7</v>
      </c>
      <c r="E120" s="99" t="str">
        <f t="shared" si="2"/>
        <v>回答対象外</v>
      </c>
      <c r="F120" s="97">
        <f t="shared" si="3"/>
        <v>8</v>
      </c>
      <c r="G120" s="97">
        <f>IF(F120&gt;K3,1,0)</f>
        <v>1</v>
      </c>
      <c r="H120" s="97">
        <f>IF(K120="特になし　",0,IF(K120=0,0,1))</f>
        <v>0</v>
      </c>
      <c r="I120" s="97" t="s">
        <v>120</v>
      </c>
      <c r="J120" s="97">
        <v>1</v>
      </c>
      <c r="K120" s="98">
        <f>'項目1(不当な差別的取扱い)'!AR27</f>
        <v>0</v>
      </c>
    </row>
    <row r="121" spans="1:21" ht="12" customHeight="1" x14ac:dyDescent="0.15">
      <c r="A121" s="61" t="s">
        <v>221</v>
      </c>
      <c r="B121" s="62" t="s">
        <v>6</v>
      </c>
      <c r="C121" s="62" t="s">
        <v>123</v>
      </c>
      <c r="D121" s="100" t="s">
        <v>131</v>
      </c>
      <c r="E121" s="99" t="str">
        <f t="shared" si="2"/>
        <v>回答対象外</v>
      </c>
      <c r="F121" s="97">
        <f t="shared" si="3"/>
        <v>8</v>
      </c>
      <c r="G121" s="97">
        <f>IF(F121&gt;K3,1,0)</f>
        <v>1</v>
      </c>
      <c r="H121" s="97">
        <f>IF(K121="特になし　",0,IF(K121=0,0,1))</f>
        <v>0</v>
      </c>
      <c r="I121" s="97" t="s">
        <v>120</v>
      </c>
      <c r="J121" s="97">
        <v>1</v>
      </c>
      <c r="K121" s="98">
        <f>'項目1(不当な差別的取扱い)'!AS27</f>
        <v>0</v>
      </c>
    </row>
    <row r="122" spans="1:21" ht="12" customHeight="1" x14ac:dyDescent="0.15">
      <c r="A122" s="61" t="s">
        <v>221</v>
      </c>
      <c r="B122" s="62" t="s">
        <v>6</v>
      </c>
      <c r="C122" s="62" t="s">
        <v>121</v>
      </c>
      <c r="D122" s="100" t="s">
        <v>130</v>
      </c>
      <c r="E122" s="99" t="str">
        <f t="shared" si="2"/>
        <v>回答対象外</v>
      </c>
      <c r="F122" s="97">
        <f t="shared" si="3"/>
        <v>8</v>
      </c>
      <c r="G122" s="97">
        <f>IF(F122&gt;K3,1,0)</f>
        <v>1</v>
      </c>
      <c r="H122" s="97">
        <f>IF(K122="特になし　",0,IF(K122=0,0,1))</f>
        <v>0</v>
      </c>
      <c r="I122" s="97" t="s">
        <v>120</v>
      </c>
      <c r="J122" s="97">
        <v>1</v>
      </c>
      <c r="K122" s="98">
        <f>'項目1(不当な差別的取扱い)'!AT27</f>
        <v>0</v>
      </c>
    </row>
    <row r="123" spans="1:21" ht="12" customHeight="1" x14ac:dyDescent="0.15">
      <c r="A123" s="61" t="s">
        <v>221</v>
      </c>
      <c r="B123" s="62" t="s">
        <v>6</v>
      </c>
      <c r="C123" s="62" t="s">
        <v>119</v>
      </c>
      <c r="D123" s="100" t="s">
        <v>129</v>
      </c>
      <c r="E123" s="99" t="str">
        <f t="shared" si="2"/>
        <v>回答対象外</v>
      </c>
      <c r="F123" s="97">
        <f t="shared" si="3"/>
        <v>8</v>
      </c>
      <c r="G123" s="97">
        <f>IF(F123&gt;K3,1,0)</f>
        <v>1</v>
      </c>
      <c r="H123" s="97">
        <f>IF(K123="(選択)",0,1)</f>
        <v>0</v>
      </c>
      <c r="I123" s="97" t="s">
        <v>118</v>
      </c>
      <c r="J123" s="97">
        <v>2</v>
      </c>
      <c r="K123" s="98" t="str">
        <f>'項目1(不当な差別的取扱い)'!AU27</f>
        <v>(選択)</v>
      </c>
    </row>
    <row r="124" spans="1:21" ht="12" customHeight="1" x14ac:dyDescent="0.15">
      <c r="A124" s="61" t="s">
        <v>221</v>
      </c>
      <c r="B124" s="62" t="s">
        <v>6</v>
      </c>
      <c r="C124" s="62" t="s">
        <v>128</v>
      </c>
      <c r="D124" s="100" t="s">
        <v>184</v>
      </c>
      <c r="E124" s="99" t="str">
        <f t="shared" si="2"/>
        <v>回答対象外</v>
      </c>
      <c r="F124" s="97">
        <f t="shared" si="3"/>
        <v>9</v>
      </c>
      <c r="G124" s="97">
        <f>IF(F124&gt;K3,1,0)</f>
        <v>1</v>
      </c>
      <c r="H124" s="97">
        <f>IF(K124="(選択)",0,1)</f>
        <v>0</v>
      </c>
      <c r="I124" s="97" t="s">
        <v>118</v>
      </c>
      <c r="J124" s="97">
        <v>2</v>
      </c>
      <c r="K124" s="98" t="str">
        <f>'項目1(不当な差別的取扱い)'!C28</f>
        <v>(選択)</v>
      </c>
    </row>
    <row r="125" spans="1:21" ht="12" customHeight="1" x14ac:dyDescent="0.15">
      <c r="A125" s="61" t="s">
        <v>221</v>
      </c>
      <c r="B125" s="62" t="s">
        <v>6</v>
      </c>
      <c r="C125" s="62" t="s">
        <v>127</v>
      </c>
      <c r="D125" s="100" t="s">
        <v>88</v>
      </c>
      <c r="E125" s="99" t="str">
        <f t="shared" si="2"/>
        <v>回答対象外</v>
      </c>
      <c r="F125" s="97">
        <f t="shared" si="3"/>
        <v>9</v>
      </c>
      <c r="G125" s="97">
        <f>IF(F125&gt;K3,1,0)</f>
        <v>1</v>
      </c>
      <c r="H125" s="97">
        <f>IF(K125="特になし　",0,IF(K125=0,0,1))</f>
        <v>0</v>
      </c>
      <c r="I125" s="97" t="s">
        <v>120</v>
      </c>
      <c r="J125" s="97">
        <v>1</v>
      </c>
      <c r="K125" s="98">
        <f>'項目1(不当な差別的取扱い)'!D28</f>
        <v>0</v>
      </c>
    </row>
    <row r="126" spans="1:21" ht="12" customHeight="1" x14ac:dyDescent="0.15">
      <c r="A126" s="61" t="s">
        <v>221</v>
      </c>
      <c r="B126" s="62" t="s">
        <v>6</v>
      </c>
      <c r="C126" s="62" t="s">
        <v>126</v>
      </c>
      <c r="D126" s="100" t="s">
        <v>143</v>
      </c>
      <c r="E126" s="99" t="str">
        <f t="shared" si="2"/>
        <v>回答対象外</v>
      </c>
      <c r="F126" s="97">
        <f t="shared" si="3"/>
        <v>9</v>
      </c>
      <c r="G126" s="97">
        <f>IF(F126&gt;K3,1,0)</f>
        <v>1</v>
      </c>
      <c r="H126" s="97">
        <f>IF(COUNTIF(K126:W126,"○")&gt;0,1,0)</f>
        <v>0</v>
      </c>
      <c r="I126" s="97" t="s">
        <v>122</v>
      </c>
      <c r="J126" s="97">
        <v>3</v>
      </c>
      <c r="K126" s="98">
        <f>'項目1(不当な差別的取扱い)'!G28</f>
        <v>0</v>
      </c>
      <c r="L126" s="97">
        <f>'項目1(不当な差別的取扱い)'!H28</f>
        <v>0</v>
      </c>
      <c r="M126" s="97">
        <f>'項目1(不当な差別的取扱い)'!I28</f>
        <v>0</v>
      </c>
    </row>
    <row r="127" spans="1:21" ht="12" customHeight="1" x14ac:dyDescent="0.15">
      <c r="A127" s="61" t="s">
        <v>221</v>
      </c>
      <c r="B127" s="62" t="s">
        <v>6</v>
      </c>
      <c r="C127" s="62" t="s">
        <v>126</v>
      </c>
      <c r="D127" s="100" t="s">
        <v>142</v>
      </c>
      <c r="E127" s="99" t="str">
        <f t="shared" si="2"/>
        <v>回答対象外</v>
      </c>
      <c r="F127" s="97">
        <f t="shared" si="3"/>
        <v>9</v>
      </c>
      <c r="G127" s="106">
        <f>IF(F127&gt;K3,1,IF(M126&lt;&gt;"○",1,0))</f>
        <v>1</v>
      </c>
      <c r="H127" s="106">
        <f>IF(G127=1,1,IF(K127="特になし　",1,IF(K127=0,0,1)))</f>
        <v>1</v>
      </c>
      <c r="I127" s="97" t="s">
        <v>120</v>
      </c>
      <c r="J127" s="97">
        <v>1</v>
      </c>
      <c r="K127" s="98">
        <f>'項目1(不当な差別的取扱い)'!J28</f>
        <v>0</v>
      </c>
    </row>
    <row r="128" spans="1:21" ht="12" customHeight="1" x14ac:dyDescent="0.15">
      <c r="A128" s="61" t="s">
        <v>221</v>
      </c>
      <c r="B128" s="62" t="s">
        <v>6</v>
      </c>
      <c r="C128" s="62" t="s">
        <v>141</v>
      </c>
      <c r="D128" s="100" t="s">
        <v>140</v>
      </c>
      <c r="E128" s="99" t="str">
        <f t="shared" si="2"/>
        <v>回答対象外</v>
      </c>
      <c r="F128" s="97">
        <f t="shared" si="3"/>
        <v>9</v>
      </c>
      <c r="G128" s="97">
        <f>IF(F128&gt;K3,1,0)</f>
        <v>1</v>
      </c>
      <c r="H128" s="97">
        <f>IF(COUNTIF(K128:W128,"○")&gt;0,1,0)</f>
        <v>0</v>
      </c>
      <c r="I128" s="97" t="s">
        <v>122</v>
      </c>
      <c r="J128" s="97">
        <v>3</v>
      </c>
      <c r="K128" s="98">
        <f>'項目1(不当な差別的取扱い)'!K28</f>
        <v>0</v>
      </c>
      <c r="L128" s="97">
        <f>'項目1(不当な差別的取扱い)'!L28</f>
        <v>0</v>
      </c>
      <c r="M128" s="97">
        <f>'項目1(不当な差別的取扱い)'!M28</f>
        <v>0</v>
      </c>
    </row>
    <row r="129" spans="1:21" ht="12" customHeight="1" x14ac:dyDescent="0.15">
      <c r="A129" s="61" t="s">
        <v>221</v>
      </c>
      <c r="B129" s="62" t="s">
        <v>6</v>
      </c>
      <c r="C129" s="62" t="s">
        <v>139</v>
      </c>
      <c r="D129" s="100" t="s">
        <v>138</v>
      </c>
      <c r="E129" s="99" t="str">
        <f t="shared" si="2"/>
        <v>回答対象外</v>
      </c>
      <c r="F129" s="97">
        <f t="shared" si="3"/>
        <v>9</v>
      </c>
      <c r="G129" s="97">
        <f>IF(F129&gt;K3,1,0)</f>
        <v>1</v>
      </c>
      <c r="H129" s="97">
        <f>IF(COUNTIF(K129:W129,"○")&gt;0,1,0)</f>
        <v>0</v>
      </c>
      <c r="I129" s="97" t="s">
        <v>122</v>
      </c>
      <c r="J129" s="97">
        <v>9</v>
      </c>
      <c r="K129" s="98">
        <f>'項目1(不当な差別的取扱い)'!N28</f>
        <v>0</v>
      </c>
      <c r="L129" s="97">
        <f>'項目1(不当な差別的取扱い)'!O28</f>
        <v>0</v>
      </c>
      <c r="M129" s="97">
        <f>'項目1(不当な差別的取扱い)'!P28</f>
        <v>0</v>
      </c>
      <c r="N129" s="97">
        <f>'項目1(不当な差別的取扱い)'!Q28</f>
        <v>0</v>
      </c>
      <c r="O129" s="97">
        <f>'項目1(不当な差別的取扱い)'!R28</f>
        <v>0</v>
      </c>
      <c r="P129" s="97">
        <f>'項目1(不当な差別的取扱い)'!S28</f>
        <v>0</v>
      </c>
      <c r="Q129" s="97">
        <f>'項目1(不当な差別的取扱い)'!T28</f>
        <v>0</v>
      </c>
      <c r="R129" s="97">
        <f>'項目1(不当な差別的取扱い)'!U28</f>
        <v>0</v>
      </c>
      <c r="S129" s="97">
        <f>'項目1(不当な差別的取扱い)'!V28</f>
        <v>0</v>
      </c>
    </row>
    <row r="130" spans="1:21" ht="12" customHeight="1" x14ac:dyDescent="0.15">
      <c r="A130" s="61" t="s">
        <v>221</v>
      </c>
      <c r="B130" s="62" t="s">
        <v>6</v>
      </c>
      <c r="C130" s="62" t="s">
        <v>136</v>
      </c>
      <c r="D130" s="100" t="s">
        <v>137</v>
      </c>
      <c r="E130" s="99" t="str">
        <f t="shared" si="2"/>
        <v>回答対象外</v>
      </c>
      <c r="F130" s="97">
        <f t="shared" si="3"/>
        <v>9</v>
      </c>
      <c r="G130" s="97">
        <f>IF(F130&gt;K3,1,0)</f>
        <v>1</v>
      </c>
      <c r="H130" s="97">
        <f>IF(COUNTIF(K130:W130,"○")&gt;0,1,0)</f>
        <v>0</v>
      </c>
      <c r="I130" s="97" t="s">
        <v>122</v>
      </c>
      <c r="J130" s="97">
        <v>11</v>
      </c>
      <c r="K130" s="98">
        <f>'項目1(不当な差別的取扱い)'!W28</f>
        <v>0</v>
      </c>
      <c r="L130" s="97">
        <f>'項目1(不当な差別的取扱い)'!X28</f>
        <v>0</v>
      </c>
      <c r="M130" s="97">
        <f>'項目1(不当な差別的取扱い)'!Y28</f>
        <v>0</v>
      </c>
      <c r="N130" s="97">
        <f>'項目1(不当な差別的取扱い)'!Z28</f>
        <v>0</v>
      </c>
      <c r="O130" s="97">
        <f>'項目1(不当な差別的取扱い)'!AA28</f>
        <v>0</v>
      </c>
      <c r="P130" s="97">
        <f>'項目1(不当な差別的取扱い)'!AB28</f>
        <v>0</v>
      </c>
      <c r="Q130" s="97">
        <f>'項目1(不当な差別的取扱い)'!AC28</f>
        <v>0</v>
      </c>
      <c r="R130" s="97">
        <f>'項目1(不当な差別的取扱い)'!AD28</f>
        <v>0</v>
      </c>
      <c r="S130" s="97">
        <f>'項目1(不当な差別的取扱い)'!AE28</f>
        <v>0</v>
      </c>
      <c r="T130" s="97">
        <f>'項目1(不当な差別的取扱い)'!AF28</f>
        <v>0</v>
      </c>
      <c r="U130" s="97">
        <f>'項目1(不当な差別的取扱い)'!AG28</f>
        <v>0</v>
      </c>
    </row>
    <row r="131" spans="1:21" ht="12" customHeight="1" x14ac:dyDescent="0.15">
      <c r="A131" s="61" t="s">
        <v>221</v>
      </c>
      <c r="B131" s="62" t="s">
        <v>6</v>
      </c>
      <c r="C131" s="62" t="s">
        <v>136</v>
      </c>
      <c r="D131" s="100" t="s">
        <v>135</v>
      </c>
      <c r="E131" s="99" t="str">
        <f t="shared" ref="E131:E194" si="4">IF(G131=1,"回答対象外",IF(H131=1,"回答済","未回答"))</f>
        <v>回答対象外</v>
      </c>
      <c r="F131" s="97">
        <f t="shared" si="3"/>
        <v>9</v>
      </c>
      <c r="G131" s="106">
        <f>IF(F131&gt;K3,1,IF(U130&lt;&gt;"○",1,0))</f>
        <v>1</v>
      </c>
      <c r="H131" s="106">
        <f>IF(G131=1,1,IF(K131="特になし　",1,IF(K131=0,0,1)))</f>
        <v>1</v>
      </c>
      <c r="I131" s="97" t="s">
        <v>120</v>
      </c>
      <c r="J131" s="97">
        <v>1</v>
      </c>
      <c r="K131" s="98">
        <f>'項目1(不当な差別的取扱い)'!AH28</f>
        <v>0</v>
      </c>
    </row>
    <row r="132" spans="1:21" ht="12" customHeight="1" x14ac:dyDescent="0.15">
      <c r="A132" s="61" t="s">
        <v>221</v>
      </c>
      <c r="B132" s="62" t="s">
        <v>6</v>
      </c>
      <c r="C132" s="62" t="s">
        <v>133</v>
      </c>
      <c r="D132" s="100" t="s">
        <v>134</v>
      </c>
      <c r="E132" s="99" t="str">
        <f t="shared" si="4"/>
        <v>回答対象外</v>
      </c>
      <c r="F132" s="97">
        <f t="shared" si="3"/>
        <v>9</v>
      </c>
      <c r="G132" s="97">
        <f>IF(F132&gt;K3,1,0)</f>
        <v>1</v>
      </c>
      <c r="H132" s="97">
        <f>IF(COUNTIF(K132:W132,"○")&gt;0,1,0)</f>
        <v>0</v>
      </c>
      <c r="I132" s="97" t="s">
        <v>122</v>
      </c>
      <c r="J132" s="97">
        <v>7</v>
      </c>
      <c r="K132" s="98">
        <f>'項目1(不当な差別的取扱い)'!AI28</f>
        <v>0</v>
      </c>
      <c r="L132" s="97">
        <f>'項目1(不当な差別的取扱い)'!AJ28</f>
        <v>0</v>
      </c>
      <c r="M132" s="97">
        <f>'項目1(不当な差別的取扱い)'!AK28</f>
        <v>0</v>
      </c>
      <c r="N132" s="97">
        <f>'項目1(不当な差別的取扱い)'!AL28</f>
        <v>0</v>
      </c>
      <c r="O132" s="97">
        <f>'項目1(不当な差別的取扱い)'!AM28</f>
        <v>0</v>
      </c>
      <c r="P132" s="97">
        <f>'項目1(不当な差別的取扱い)'!AN28</f>
        <v>0</v>
      </c>
      <c r="Q132" s="97">
        <f>'項目1(不当な差別的取扱い)'!AO28</f>
        <v>0</v>
      </c>
    </row>
    <row r="133" spans="1:21" ht="12" customHeight="1" x14ac:dyDescent="0.15">
      <c r="A133" s="61" t="s">
        <v>221</v>
      </c>
      <c r="B133" s="62" t="s">
        <v>6</v>
      </c>
      <c r="C133" s="62" t="s">
        <v>133</v>
      </c>
      <c r="D133" s="100" t="s">
        <v>132</v>
      </c>
      <c r="E133" s="99" t="str">
        <f t="shared" si="4"/>
        <v>回答対象外</v>
      </c>
      <c r="F133" s="97">
        <f t="shared" si="3"/>
        <v>9</v>
      </c>
      <c r="G133" s="106">
        <f>IF(F133&gt;K3,1,IF(U132&lt;&gt;"○",1,0))</f>
        <v>1</v>
      </c>
      <c r="H133" s="106">
        <f>IF(G133=1,1,IF(K133="特になし　",1,IF(K133=0,0,1)))</f>
        <v>1</v>
      </c>
      <c r="I133" s="97" t="s">
        <v>120</v>
      </c>
      <c r="J133" s="97">
        <v>1</v>
      </c>
      <c r="K133" s="98">
        <f>'項目1(不当な差別的取扱い)'!AP28</f>
        <v>0</v>
      </c>
    </row>
    <row r="134" spans="1:21" ht="12" customHeight="1" x14ac:dyDescent="0.15">
      <c r="A134" s="61" t="s">
        <v>221</v>
      </c>
      <c r="B134" s="62" t="s">
        <v>6</v>
      </c>
      <c r="C134" s="62" t="s">
        <v>125</v>
      </c>
      <c r="D134" s="100" t="s">
        <v>90</v>
      </c>
      <c r="E134" s="99" t="str">
        <f t="shared" si="4"/>
        <v>回答対象外</v>
      </c>
      <c r="F134" s="97">
        <f t="shared" si="3"/>
        <v>9</v>
      </c>
      <c r="G134" s="97">
        <f>IF(F134&gt;K3,1,0)</f>
        <v>1</v>
      </c>
      <c r="H134" s="104">
        <v>1</v>
      </c>
      <c r="I134" s="97" t="s">
        <v>122</v>
      </c>
      <c r="J134" s="97">
        <v>1</v>
      </c>
      <c r="K134" s="98">
        <f>'項目1(不当な差別的取扱い)'!AQ28</f>
        <v>0</v>
      </c>
    </row>
    <row r="135" spans="1:21" ht="12" customHeight="1" x14ac:dyDescent="0.15">
      <c r="A135" s="61" t="s">
        <v>221</v>
      </c>
      <c r="B135" s="62" t="s">
        <v>6</v>
      </c>
      <c r="C135" s="62" t="s">
        <v>124</v>
      </c>
      <c r="D135" s="100" t="s">
        <v>7</v>
      </c>
      <c r="E135" s="99" t="str">
        <f t="shared" si="4"/>
        <v>回答対象外</v>
      </c>
      <c r="F135" s="97">
        <f t="shared" si="3"/>
        <v>9</v>
      </c>
      <c r="G135" s="97">
        <f>IF(F135&gt;K3,1,0)</f>
        <v>1</v>
      </c>
      <c r="H135" s="97">
        <f>IF(K135="特になし　",0,IF(K135=0,0,1))</f>
        <v>0</v>
      </c>
      <c r="I135" s="97" t="s">
        <v>120</v>
      </c>
      <c r="J135" s="97">
        <v>1</v>
      </c>
      <c r="K135" s="98">
        <f>'項目1(不当な差別的取扱い)'!AR28</f>
        <v>0</v>
      </c>
    </row>
    <row r="136" spans="1:21" ht="12" customHeight="1" x14ac:dyDescent="0.15">
      <c r="A136" s="61" t="s">
        <v>221</v>
      </c>
      <c r="B136" s="62" t="s">
        <v>6</v>
      </c>
      <c r="C136" s="62" t="s">
        <v>123</v>
      </c>
      <c r="D136" s="100" t="s">
        <v>131</v>
      </c>
      <c r="E136" s="99" t="str">
        <f t="shared" si="4"/>
        <v>回答対象外</v>
      </c>
      <c r="F136" s="97">
        <f t="shared" si="3"/>
        <v>9</v>
      </c>
      <c r="G136" s="97">
        <f>IF(F136&gt;K3,1,0)</f>
        <v>1</v>
      </c>
      <c r="H136" s="97">
        <f>IF(K136="特になし　",0,IF(K136=0,0,1))</f>
        <v>0</v>
      </c>
      <c r="I136" s="97" t="s">
        <v>120</v>
      </c>
      <c r="J136" s="97">
        <v>1</v>
      </c>
      <c r="K136" s="98">
        <f>'項目1(不当な差別的取扱い)'!AS28</f>
        <v>0</v>
      </c>
    </row>
    <row r="137" spans="1:21" ht="12" customHeight="1" x14ac:dyDescent="0.15">
      <c r="A137" s="61" t="s">
        <v>221</v>
      </c>
      <c r="B137" s="62" t="s">
        <v>6</v>
      </c>
      <c r="C137" s="62" t="s">
        <v>121</v>
      </c>
      <c r="D137" s="100" t="s">
        <v>130</v>
      </c>
      <c r="E137" s="99" t="str">
        <f t="shared" si="4"/>
        <v>回答対象外</v>
      </c>
      <c r="F137" s="97">
        <f t="shared" si="3"/>
        <v>9</v>
      </c>
      <c r="G137" s="97">
        <f>IF(F137&gt;K3,1,0)</f>
        <v>1</v>
      </c>
      <c r="H137" s="97">
        <f>IF(K137="特になし　",0,IF(K137=0,0,1))</f>
        <v>0</v>
      </c>
      <c r="I137" s="97" t="s">
        <v>120</v>
      </c>
      <c r="J137" s="97">
        <v>1</v>
      </c>
      <c r="K137" s="98">
        <f>'項目1(不当な差別的取扱い)'!AT28</f>
        <v>0</v>
      </c>
    </row>
    <row r="138" spans="1:21" ht="12" customHeight="1" x14ac:dyDescent="0.15">
      <c r="A138" s="61" t="s">
        <v>221</v>
      </c>
      <c r="B138" s="62" t="s">
        <v>6</v>
      </c>
      <c r="C138" s="62" t="s">
        <v>119</v>
      </c>
      <c r="D138" s="100" t="s">
        <v>129</v>
      </c>
      <c r="E138" s="99" t="str">
        <f t="shared" si="4"/>
        <v>回答対象外</v>
      </c>
      <c r="F138" s="97">
        <f t="shared" si="3"/>
        <v>9</v>
      </c>
      <c r="G138" s="97">
        <f>IF(F138&gt;K3,1,0)</f>
        <v>1</v>
      </c>
      <c r="H138" s="97">
        <f>IF(K138="(選択)",0,1)</f>
        <v>0</v>
      </c>
      <c r="I138" s="97" t="s">
        <v>118</v>
      </c>
      <c r="J138" s="97">
        <v>2</v>
      </c>
      <c r="K138" s="98" t="str">
        <f>'項目1(不当な差別的取扱い)'!AU28</f>
        <v>(選択)</v>
      </c>
    </row>
    <row r="139" spans="1:21" ht="12" customHeight="1" x14ac:dyDescent="0.15">
      <c r="A139" s="61" t="s">
        <v>221</v>
      </c>
      <c r="B139" s="62" t="s">
        <v>6</v>
      </c>
      <c r="C139" s="62" t="s">
        <v>128</v>
      </c>
      <c r="D139" s="100" t="s">
        <v>184</v>
      </c>
      <c r="E139" s="99" t="str">
        <f t="shared" si="4"/>
        <v>回答対象外</v>
      </c>
      <c r="F139" s="97">
        <f t="shared" si="3"/>
        <v>10</v>
      </c>
      <c r="G139" s="97">
        <f>IF(F139&gt;K3,1,0)</f>
        <v>1</v>
      </c>
      <c r="H139" s="97">
        <f>IF(K139="(選択)",0,1)</f>
        <v>0</v>
      </c>
      <c r="I139" s="97" t="s">
        <v>118</v>
      </c>
      <c r="J139" s="97">
        <v>2</v>
      </c>
      <c r="K139" s="98" t="str">
        <f>'項目1(不当な差別的取扱い)'!C29</f>
        <v>(選択)</v>
      </c>
    </row>
    <row r="140" spans="1:21" ht="12" customHeight="1" x14ac:dyDescent="0.15">
      <c r="A140" s="61" t="s">
        <v>221</v>
      </c>
      <c r="B140" s="62" t="s">
        <v>6</v>
      </c>
      <c r="C140" s="62" t="s">
        <v>127</v>
      </c>
      <c r="D140" s="100" t="s">
        <v>88</v>
      </c>
      <c r="E140" s="99" t="str">
        <f t="shared" si="4"/>
        <v>回答対象外</v>
      </c>
      <c r="F140" s="97">
        <f t="shared" si="3"/>
        <v>10</v>
      </c>
      <c r="G140" s="97">
        <f>IF(F140&gt;K3,1,0)</f>
        <v>1</v>
      </c>
      <c r="H140" s="97">
        <f>IF(K140="特になし　",0,IF(K140=0,0,1))</f>
        <v>0</v>
      </c>
      <c r="I140" s="97" t="s">
        <v>120</v>
      </c>
      <c r="J140" s="97">
        <v>1</v>
      </c>
      <c r="K140" s="98">
        <f>'項目1(不当な差別的取扱い)'!D29</f>
        <v>0</v>
      </c>
    </row>
    <row r="141" spans="1:21" ht="12" customHeight="1" x14ac:dyDescent="0.15">
      <c r="A141" s="61" t="s">
        <v>221</v>
      </c>
      <c r="B141" s="62" t="s">
        <v>6</v>
      </c>
      <c r="C141" s="62" t="s">
        <v>126</v>
      </c>
      <c r="D141" s="100" t="s">
        <v>143</v>
      </c>
      <c r="E141" s="99" t="str">
        <f t="shared" si="4"/>
        <v>回答対象外</v>
      </c>
      <c r="F141" s="97">
        <f t="shared" si="3"/>
        <v>10</v>
      </c>
      <c r="G141" s="97">
        <f>IF(F141&gt;K3,1,0)</f>
        <v>1</v>
      </c>
      <c r="H141" s="97">
        <f>IF(COUNTIF(K141:W141,"○")&gt;0,1,0)</f>
        <v>0</v>
      </c>
      <c r="I141" s="97" t="s">
        <v>122</v>
      </c>
      <c r="J141" s="97">
        <v>3</v>
      </c>
      <c r="K141" s="98">
        <f>'項目1(不当な差別的取扱い)'!G29</f>
        <v>0</v>
      </c>
      <c r="L141" s="97">
        <f>'項目1(不当な差別的取扱い)'!H29</f>
        <v>0</v>
      </c>
      <c r="M141" s="97">
        <f>'項目1(不当な差別的取扱い)'!I29</f>
        <v>0</v>
      </c>
    </row>
    <row r="142" spans="1:21" ht="12" customHeight="1" x14ac:dyDescent="0.15">
      <c r="A142" s="61" t="s">
        <v>221</v>
      </c>
      <c r="B142" s="62" t="s">
        <v>6</v>
      </c>
      <c r="C142" s="62" t="s">
        <v>126</v>
      </c>
      <c r="D142" s="100" t="s">
        <v>142</v>
      </c>
      <c r="E142" s="99" t="str">
        <f t="shared" si="4"/>
        <v>回答対象外</v>
      </c>
      <c r="F142" s="97">
        <f t="shared" si="3"/>
        <v>10</v>
      </c>
      <c r="G142" s="106">
        <f>IF(F142&gt;K3,1,IF(M141&lt;&gt;"○",1,0))</f>
        <v>1</v>
      </c>
      <c r="H142" s="106">
        <f>IF(G142=1,1,IF(K142="特になし　",1,IF(K142=0,0,1)))</f>
        <v>1</v>
      </c>
      <c r="I142" s="97" t="s">
        <v>120</v>
      </c>
      <c r="J142" s="97">
        <v>1</v>
      </c>
      <c r="K142" s="98">
        <f>'項目1(不当な差別的取扱い)'!J29</f>
        <v>0</v>
      </c>
    </row>
    <row r="143" spans="1:21" ht="12" customHeight="1" x14ac:dyDescent="0.15">
      <c r="A143" s="61" t="s">
        <v>221</v>
      </c>
      <c r="B143" s="62" t="s">
        <v>6</v>
      </c>
      <c r="C143" s="62" t="s">
        <v>141</v>
      </c>
      <c r="D143" s="100" t="s">
        <v>140</v>
      </c>
      <c r="E143" s="99" t="str">
        <f t="shared" si="4"/>
        <v>回答対象外</v>
      </c>
      <c r="F143" s="97">
        <f t="shared" si="3"/>
        <v>10</v>
      </c>
      <c r="G143" s="97">
        <f>IF(F143&gt;K3,1,0)</f>
        <v>1</v>
      </c>
      <c r="H143" s="97">
        <f>IF(COUNTIF(K143:W143,"○")&gt;0,1,0)</f>
        <v>0</v>
      </c>
      <c r="I143" s="97" t="s">
        <v>122</v>
      </c>
      <c r="J143" s="97">
        <v>3</v>
      </c>
      <c r="K143" s="98">
        <f>'項目1(不当な差別的取扱い)'!K29</f>
        <v>0</v>
      </c>
      <c r="L143" s="97">
        <f>'項目1(不当な差別的取扱い)'!L29</f>
        <v>0</v>
      </c>
      <c r="M143" s="97">
        <f>'項目1(不当な差別的取扱い)'!M29</f>
        <v>0</v>
      </c>
    </row>
    <row r="144" spans="1:21" ht="12" customHeight="1" x14ac:dyDescent="0.15">
      <c r="A144" s="61" t="s">
        <v>221</v>
      </c>
      <c r="B144" s="62" t="s">
        <v>6</v>
      </c>
      <c r="C144" s="62" t="s">
        <v>139</v>
      </c>
      <c r="D144" s="100" t="s">
        <v>138</v>
      </c>
      <c r="E144" s="99" t="str">
        <f t="shared" si="4"/>
        <v>回答対象外</v>
      </c>
      <c r="F144" s="97">
        <f t="shared" si="3"/>
        <v>10</v>
      </c>
      <c r="G144" s="97">
        <f>IF(F144&gt;K3,1,0)</f>
        <v>1</v>
      </c>
      <c r="H144" s="97">
        <f>IF(COUNTIF(K144:W144,"○")&gt;0,1,0)</f>
        <v>0</v>
      </c>
      <c r="I144" s="97" t="s">
        <v>122</v>
      </c>
      <c r="J144" s="97">
        <v>9</v>
      </c>
      <c r="K144" s="98">
        <f>'項目1(不当な差別的取扱い)'!N29</f>
        <v>0</v>
      </c>
      <c r="L144" s="97">
        <f>'項目1(不当な差別的取扱い)'!O29</f>
        <v>0</v>
      </c>
      <c r="M144" s="97">
        <f>'項目1(不当な差別的取扱い)'!P29</f>
        <v>0</v>
      </c>
      <c r="N144" s="97">
        <f>'項目1(不当な差別的取扱い)'!Q29</f>
        <v>0</v>
      </c>
      <c r="O144" s="97">
        <f>'項目1(不当な差別的取扱い)'!R29</f>
        <v>0</v>
      </c>
      <c r="P144" s="97">
        <f>'項目1(不当な差別的取扱い)'!S29</f>
        <v>0</v>
      </c>
      <c r="Q144" s="97">
        <f>'項目1(不当な差別的取扱い)'!T29</f>
        <v>0</v>
      </c>
      <c r="R144" s="97">
        <f>'項目1(不当な差別的取扱い)'!U29</f>
        <v>0</v>
      </c>
      <c r="S144" s="97">
        <f>'項目1(不当な差別的取扱い)'!V29</f>
        <v>0</v>
      </c>
    </row>
    <row r="145" spans="1:21" ht="12" customHeight="1" x14ac:dyDescent="0.15">
      <c r="A145" s="61" t="s">
        <v>221</v>
      </c>
      <c r="B145" s="62" t="s">
        <v>6</v>
      </c>
      <c r="C145" s="62" t="s">
        <v>136</v>
      </c>
      <c r="D145" s="100" t="s">
        <v>137</v>
      </c>
      <c r="E145" s="99" t="str">
        <f t="shared" si="4"/>
        <v>回答対象外</v>
      </c>
      <c r="F145" s="97">
        <f t="shared" si="3"/>
        <v>10</v>
      </c>
      <c r="G145" s="97">
        <f>IF(F145&gt;K3,1,0)</f>
        <v>1</v>
      </c>
      <c r="H145" s="97">
        <f>IF(COUNTIF(K145:W145,"○")&gt;0,1,0)</f>
        <v>0</v>
      </c>
      <c r="I145" s="97" t="s">
        <v>122</v>
      </c>
      <c r="J145" s="97">
        <v>11</v>
      </c>
      <c r="K145" s="98">
        <f>'項目1(不当な差別的取扱い)'!W29</f>
        <v>0</v>
      </c>
      <c r="L145" s="97">
        <f>'項目1(不当な差別的取扱い)'!X29</f>
        <v>0</v>
      </c>
      <c r="M145" s="97">
        <f>'項目1(不当な差別的取扱い)'!Y29</f>
        <v>0</v>
      </c>
      <c r="N145" s="97">
        <f>'項目1(不当な差別的取扱い)'!Z29</f>
        <v>0</v>
      </c>
      <c r="O145" s="97">
        <f>'項目1(不当な差別的取扱い)'!AA29</f>
        <v>0</v>
      </c>
      <c r="P145" s="97">
        <f>'項目1(不当な差別的取扱い)'!AB29</f>
        <v>0</v>
      </c>
      <c r="Q145" s="97">
        <f>'項目1(不当な差別的取扱い)'!AC29</f>
        <v>0</v>
      </c>
      <c r="R145" s="97">
        <f>'項目1(不当な差別的取扱い)'!AD29</f>
        <v>0</v>
      </c>
      <c r="S145" s="97">
        <f>'項目1(不当な差別的取扱い)'!AE29</f>
        <v>0</v>
      </c>
      <c r="T145" s="97">
        <f>'項目1(不当な差別的取扱い)'!AF29</f>
        <v>0</v>
      </c>
      <c r="U145" s="97">
        <f>'項目1(不当な差別的取扱い)'!AG29</f>
        <v>0</v>
      </c>
    </row>
    <row r="146" spans="1:21" ht="12" customHeight="1" x14ac:dyDescent="0.15">
      <c r="A146" s="61" t="s">
        <v>221</v>
      </c>
      <c r="B146" s="62" t="s">
        <v>6</v>
      </c>
      <c r="C146" s="62" t="s">
        <v>136</v>
      </c>
      <c r="D146" s="100" t="s">
        <v>135</v>
      </c>
      <c r="E146" s="99" t="str">
        <f t="shared" si="4"/>
        <v>回答対象外</v>
      </c>
      <c r="F146" s="97">
        <f t="shared" si="3"/>
        <v>10</v>
      </c>
      <c r="G146" s="106">
        <f>IF(F146&gt;K3,1,IF(U145&lt;&gt;"○",1,0))</f>
        <v>1</v>
      </c>
      <c r="H146" s="106">
        <f>IF(G146=1,1,IF(K146="特になし　",1,IF(K146=0,0,1)))</f>
        <v>1</v>
      </c>
      <c r="I146" s="97" t="s">
        <v>120</v>
      </c>
      <c r="J146" s="97">
        <v>1</v>
      </c>
      <c r="K146" s="98">
        <f>'項目1(不当な差別的取扱い)'!AH29</f>
        <v>0</v>
      </c>
    </row>
    <row r="147" spans="1:21" ht="12" customHeight="1" x14ac:dyDescent="0.15">
      <c r="A147" s="61" t="s">
        <v>221</v>
      </c>
      <c r="B147" s="62" t="s">
        <v>6</v>
      </c>
      <c r="C147" s="62" t="s">
        <v>133</v>
      </c>
      <c r="D147" s="100" t="s">
        <v>134</v>
      </c>
      <c r="E147" s="99" t="str">
        <f t="shared" si="4"/>
        <v>回答対象外</v>
      </c>
      <c r="F147" s="97">
        <f t="shared" ref="F147:F210" si="5">F132+1</f>
        <v>10</v>
      </c>
      <c r="G147" s="97">
        <f>IF(F147&gt;K3,1,0)</f>
        <v>1</v>
      </c>
      <c r="H147" s="97">
        <f>IF(COUNTIF(K147:W147,"○")&gt;0,1,0)</f>
        <v>0</v>
      </c>
      <c r="I147" s="97" t="s">
        <v>122</v>
      </c>
      <c r="J147" s="97">
        <v>7</v>
      </c>
      <c r="K147" s="98">
        <f>'項目1(不当な差別的取扱い)'!AI29</f>
        <v>0</v>
      </c>
      <c r="L147" s="97">
        <f>'項目1(不当な差別的取扱い)'!AJ29</f>
        <v>0</v>
      </c>
      <c r="M147" s="97">
        <f>'項目1(不当な差別的取扱い)'!AK29</f>
        <v>0</v>
      </c>
      <c r="N147" s="97">
        <f>'項目1(不当な差別的取扱い)'!AL29</f>
        <v>0</v>
      </c>
      <c r="O147" s="97">
        <f>'項目1(不当な差別的取扱い)'!AM29</f>
        <v>0</v>
      </c>
      <c r="P147" s="97">
        <f>'項目1(不当な差別的取扱い)'!AN29</f>
        <v>0</v>
      </c>
      <c r="Q147" s="97">
        <f>'項目1(不当な差別的取扱い)'!AO29</f>
        <v>0</v>
      </c>
    </row>
    <row r="148" spans="1:21" ht="12" customHeight="1" x14ac:dyDescent="0.15">
      <c r="A148" s="61" t="s">
        <v>221</v>
      </c>
      <c r="B148" s="62" t="s">
        <v>6</v>
      </c>
      <c r="C148" s="62" t="s">
        <v>133</v>
      </c>
      <c r="D148" s="100" t="s">
        <v>132</v>
      </c>
      <c r="E148" s="99" t="str">
        <f t="shared" si="4"/>
        <v>回答対象外</v>
      </c>
      <c r="F148" s="97">
        <f t="shared" si="5"/>
        <v>10</v>
      </c>
      <c r="G148" s="106">
        <f>IF(F148&gt;K3,1,IF(U147&lt;&gt;"○",1,0))</f>
        <v>1</v>
      </c>
      <c r="H148" s="106">
        <f>IF(G148=1,1,IF(K148="特になし　",1,IF(K148=0,0,1)))</f>
        <v>1</v>
      </c>
      <c r="I148" s="97" t="s">
        <v>120</v>
      </c>
      <c r="J148" s="97">
        <v>1</v>
      </c>
      <c r="K148" s="98">
        <f>'項目1(不当な差別的取扱い)'!AP29</f>
        <v>0</v>
      </c>
    </row>
    <row r="149" spans="1:21" ht="12" customHeight="1" x14ac:dyDescent="0.15">
      <c r="A149" s="61" t="s">
        <v>221</v>
      </c>
      <c r="B149" s="62" t="s">
        <v>6</v>
      </c>
      <c r="C149" s="62" t="s">
        <v>125</v>
      </c>
      <c r="D149" s="100" t="s">
        <v>90</v>
      </c>
      <c r="E149" s="99" t="str">
        <f t="shared" si="4"/>
        <v>回答対象外</v>
      </c>
      <c r="F149" s="97">
        <f t="shared" si="5"/>
        <v>10</v>
      </c>
      <c r="G149" s="97">
        <f>IF(F149&gt;K3,1,0)</f>
        <v>1</v>
      </c>
      <c r="H149" s="104">
        <v>1</v>
      </c>
      <c r="I149" s="97" t="s">
        <v>122</v>
      </c>
      <c r="J149" s="97">
        <v>1</v>
      </c>
      <c r="K149" s="98">
        <f>'項目1(不当な差別的取扱い)'!AQ29</f>
        <v>0</v>
      </c>
    </row>
    <row r="150" spans="1:21" ht="12" customHeight="1" x14ac:dyDescent="0.15">
      <c r="A150" s="61" t="s">
        <v>221</v>
      </c>
      <c r="B150" s="62" t="s">
        <v>6</v>
      </c>
      <c r="C150" s="62" t="s">
        <v>124</v>
      </c>
      <c r="D150" s="100" t="s">
        <v>7</v>
      </c>
      <c r="E150" s="99" t="str">
        <f t="shared" si="4"/>
        <v>回答対象外</v>
      </c>
      <c r="F150" s="97">
        <f t="shared" si="5"/>
        <v>10</v>
      </c>
      <c r="G150" s="97">
        <f>IF(F150&gt;K3,1,0)</f>
        <v>1</v>
      </c>
      <c r="H150" s="97">
        <f>IF(K150="特になし　",0,IF(K150=0,0,1))</f>
        <v>0</v>
      </c>
      <c r="I150" s="97" t="s">
        <v>120</v>
      </c>
      <c r="J150" s="97">
        <v>1</v>
      </c>
      <c r="K150" s="98">
        <f>'項目1(不当な差別的取扱い)'!AR29</f>
        <v>0</v>
      </c>
    </row>
    <row r="151" spans="1:21" ht="12" customHeight="1" x14ac:dyDescent="0.15">
      <c r="A151" s="61" t="s">
        <v>221</v>
      </c>
      <c r="B151" s="62" t="s">
        <v>6</v>
      </c>
      <c r="C151" s="62" t="s">
        <v>123</v>
      </c>
      <c r="D151" s="100" t="s">
        <v>131</v>
      </c>
      <c r="E151" s="99" t="str">
        <f t="shared" si="4"/>
        <v>回答対象外</v>
      </c>
      <c r="F151" s="97">
        <f t="shared" si="5"/>
        <v>10</v>
      </c>
      <c r="G151" s="97">
        <f>IF(F151&gt;K3,1,0)</f>
        <v>1</v>
      </c>
      <c r="H151" s="97">
        <f>IF(K151="特になし　",0,IF(K151=0,0,1))</f>
        <v>0</v>
      </c>
      <c r="I151" s="97" t="s">
        <v>120</v>
      </c>
      <c r="J151" s="97">
        <v>1</v>
      </c>
      <c r="K151" s="98">
        <f>'項目1(不当な差別的取扱い)'!AS29</f>
        <v>0</v>
      </c>
    </row>
    <row r="152" spans="1:21" ht="12" customHeight="1" x14ac:dyDescent="0.15">
      <c r="A152" s="61" t="s">
        <v>221</v>
      </c>
      <c r="B152" s="62" t="s">
        <v>6</v>
      </c>
      <c r="C152" s="62" t="s">
        <v>121</v>
      </c>
      <c r="D152" s="100" t="s">
        <v>130</v>
      </c>
      <c r="E152" s="99" t="str">
        <f t="shared" si="4"/>
        <v>回答対象外</v>
      </c>
      <c r="F152" s="97">
        <f t="shared" si="5"/>
        <v>10</v>
      </c>
      <c r="G152" s="97">
        <f>IF(F152&gt;K3,1,0)</f>
        <v>1</v>
      </c>
      <c r="H152" s="97">
        <f>IF(K152="特になし　",0,IF(K152=0,0,1))</f>
        <v>0</v>
      </c>
      <c r="I152" s="97" t="s">
        <v>120</v>
      </c>
      <c r="J152" s="97">
        <v>1</v>
      </c>
      <c r="K152" s="98">
        <f>'項目1(不当な差別的取扱い)'!AT29</f>
        <v>0</v>
      </c>
    </row>
    <row r="153" spans="1:21" ht="12" customHeight="1" x14ac:dyDescent="0.15">
      <c r="A153" s="61" t="s">
        <v>221</v>
      </c>
      <c r="B153" s="62" t="s">
        <v>6</v>
      </c>
      <c r="C153" s="62" t="s">
        <v>119</v>
      </c>
      <c r="D153" s="100" t="s">
        <v>129</v>
      </c>
      <c r="E153" s="99" t="str">
        <f t="shared" si="4"/>
        <v>回答対象外</v>
      </c>
      <c r="F153" s="97">
        <f t="shared" si="5"/>
        <v>10</v>
      </c>
      <c r="G153" s="97">
        <f>IF(F153&gt;K3,1,0)</f>
        <v>1</v>
      </c>
      <c r="H153" s="97">
        <f>IF(K153="(選択)",0,1)</f>
        <v>0</v>
      </c>
      <c r="I153" s="97" t="s">
        <v>118</v>
      </c>
      <c r="J153" s="97">
        <v>2</v>
      </c>
      <c r="K153" s="98" t="str">
        <f>'項目1(不当な差別的取扱い)'!AU29</f>
        <v>(選択)</v>
      </c>
    </row>
    <row r="154" spans="1:21" ht="12" customHeight="1" x14ac:dyDescent="0.15">
      <c r="A154" s="61" t="s">
        <v>221</v>
      </c>
      <c r="B154" s="62" t="s">
        <v>6</v>
      </c>
      <c r="C154" s="62" t="s">
        <v>128</v>
      </c>
      <c r="D154" s="100" t="s">
        <v>184</v>
      </c>
      <c r="E154" s="99" t="str">
        <f t="shared" si="4"/>
        <v>回答対象外</v>
      </c>
      <c r="F154" s="97">
        <f t="shared" si="5"/>
        <v>11</v>
      </c>
      <c r="G154" s="97">
        <f>IF(F154&gt;K3,1,0)</f>
        <v>1</v>
      </c>
      <c r="H154" s="97">
        <f>IF(K154="(選択)",0,1)</f>
        <v>0</v>
      </c>
      <c r="I154" s="97" t="s">
        <v>118</v>
      </c>
      <c r="J154" s="97">
        <v>2</v>
      </c>
      <c r="K154" s="98" t="str">
        <f>'項目1(不当な差別的取扱い)'!C30</f>
        <v>(選択)</v>
      </c>
    </row>
    <row r="155" spans="1:21" ht="12" customHeight="1" x14ac:dyDescent="0.15">
      <c r="A155" s="61" t="s">
        <v>221</v>
      </c>
      <c r="B155" s="62" t="s">
        <v>6</v>
      </c>
      <c r="C155" s="62" t="s">
        <v>127</v>
      </c>
      <c r="D155" s="100" t="s">
        <v>88</v>
      </c>
      <c r="E155" s="99" t="str">
        <f t="shared" si="4"/>
        <v>回答対象外</v>
      </c>
      <c r="F155" s="97">
        <f t="shared" si="5"/>
        <v>11</v>
      </c>
      <c r="G155" s="97">
        <f>IF(F155&gt;K3,1,0)</f>
        <v>1</v>
      </c>
      <c r="H155" s="97">
        <f>IF(K155="特になし　",0,IF(K155=0,0,1))</f>
        <v>0</v>
      </c>
      <c r="I155" s="97" t="s">
        <v>120</v>
      </c>
      <c r="J155" s="97">
        <v>1</v>
      </c>
      <c r="K155" s="98">
        <f>'項目1(不当な差別的取扱い)'!D30</f>
        <v>0</v>
      </c>
    </row>
    <row r="156" spans="1:21" ht="12" customHeight="1" x14ac:dyDescent="0.15">
      <c r="A156" s="61" t="s">
        <v>221</v>
      </c>
      <c r="B156" s="62" t="s">
        <v>6</v>
      </c>
      <c r="C156" s="62" t="s">
        <v>126</v>
      </c>
      <c r="D156" s="100" t="s">
        <v>143</v>
      </c>
      <c r="E156" s="99" t="str">
        <f t="shared" si="4"/>
        <v>回答対象外</v>
      </c>
      <c r="F156" s="97">
        <f t="shared" si="5"/>
        <v>11</v>
      </c>
      <c r="G156" s="97">
        <f>IF(F156&gt;K3,1,0)</f>
        <v>1</v>
      </c>
      <c r="H156" s="97">
        <f>IF(COUNTIF(K156:W156,"○")&gt;0,1,0)</f>
        <v>0</v>
      </c>
      <c r="I156" s="97" t="s">
        <v>122</v>
      </c>
      <c r="J156" s="97">
        <v>3</v>
      </c>
      <c r="K156" s="98">
        <f>'項目1(不当な差別的取扱い)'!G30</f>
        <v>0</v>
      </c>
      <c r="L156" s="97">
        <f>'項目1(不当な差別的取扱い)'!H30</f>
        <v>0</v>
      </c>
      <c r="M156" s="97">
        <f>'項目1(不当な差別的取扱い)'!I30</f>
        <v>0</v>
      </c>
    </row>
    <row r="157" spans="1:21" ht="12" customHeight="1" x14ac:dyDescent="0.15">
      <c r="A157" s="61" t="s">
        <v>221</v>
      </c>
      <c r="B157" s="62" t="s">
        <v>6</v>
      </c>
      <c r="C157" s="62" t="s">
        <v>126</v>
      </c>
      <c r="D157" s="100" t="s">
        <v>142</v>
      </c>
      <c r="E157" s="99" t="str">
        <f t="shared" si="4"/>
        <v>回答対象外</v>
      </c>
      <c r="F157" s="97">
        <f t="shared" si="5"/>
        <v>11</v>
      </c>
      <c r="G157" s="106">
        <f>IF(F157&gt;K3,1,IF(M156&lt;&gt;"○",1,0))</f>
        <v>1</v>
      </c>
      <c r="H157" s="106">
        <f>IF(G157=1,1,IF(K157="特になし　",1,IF(K157=0,0,1)))</f>
        <v>1</v>
      </c>
      <c r="I157" s="97" t="s">
        <v>120</v>
      </c>
      <c r="J157" s="97">
        <v>1</v>
      </c>
      <c r="K157" s="98">
        <f>'項目1(不当な差別的取扱い)'!J30</f>
        <v>0</v>
      </c>
    </row>
    <row r="158" spans="1:21" ht="12" customHeight="1" x14ac:dyDescent="0.15">
      <c r="A158" s="61" t="s">
        <v>221</v>
      </c>
      <c r="B158" s="62" t="s">
        <v>6</v>
      </c>
      <c r="C158" s="62" t="s">
        <v>141</v>
      </c>
      <c r="D158" s="100" t="s">
        <v>140</v>
      </c>
      <c r="E158" s="99" t="str">
        <f t="shared" si="4"/>
        <v>回答対象外</v>
      </c>
      <c r="F158" s="97">
        <f t="shared" si="5"/>
        <v>11</v>
      </c>
      <c r="G158" s="97">
        <f>IF(F158&gt;K3,1,0)</f>
        <v>1</v>
      </c>
      <c r="H158" s="97">
        <f>IF(COUNTIF(K158:W158,"○")&gt;0,1,0)</f>
        <v>0</v>
      </c>
      <c r="I158" s="97" t="s">
        <v>122</v>
      </c>
      <c r="J158" s="97">
        <v>3</v>
      </c>
      <c r="K158" s="98">
        <f>'項目1(不当な差別的取扱い)'!K30</f>
        <v>0</v>
      </c>
      <c r="L158" s="97">
        <f>'項目1(不当な差別的取扱い)'!L30</f>
        <v>0</v>
      </c>
      <c r="M158" s="97">
        <f>'項目1(不当な差別的取扱い)'!M30</f>
        <v>0</v>
      </c>
    </row>
    <row r="159" spans="1:21" ht="12" customHeight="1" x14ac:dyDescent="0.15">
      <c r="A159" s="61" t="s">
        <v>221</v>
      </c>
      <c r="B159" s="62" t="s">
        <v>6</v>
      </c>
      <c r="C159" s="62" t="s">
        <v>139</v>
      </c>
      <c r="D159" s="100" t="s">
        <v>138</v>
      </c>
      <c r="E159" s="99" t="str">
        <f t="shared" si="4"/>
        <v>回答対象外</v>
      </c>
      <c r="F159" s="97">
        <f t="shared" si="5"/>
        <v>11</v>
      </c>
      <c r="G159" s="97">
        <f>IF(F159&gt;K3,1,0)</f>
        <v>1</v>
      </c>
      <c r="H159" s="97">
        <f>IF(COUNTIF(K159:W159,"○")&gt;0,1,0)</f>
        <v>0</v>
      </c>
      <c r="I159" s="97" t="s">
        <v>122</v>
      </c>
      <c r="J159" s="97">
        <v>9</v>
      </c>
      <c r="K159" s="98">
        <f>'項目1(不当な差別的取扱い)'!N30</f>
        <v>0</v>
      </c>
      <c r="L159" s="97">
        <f>'項目1(不当な差別的取扱い)'!O30</f>
        <v>0</v>
      </c>
      <c r="M159" s="97">
        <f>'項目1(不当な差別的取扱い)'!P30</f>
        <v>0</v>
      </c>
      <c r="N159" s="97">
        <f>'項目1(不当な差別的取扱い)'!Q30</f>
        <v>0</v>
      </c>
      <c r="O159" s="97">
        <f>'項目1(不当な差別的取扱い)'!R30</f>
        <v>0</v>
      </c>
      <c r="P159" s="97">
        <f>'項目1(不当な差別的取扱い)'!S30</f>
        <v>0</v>
      </c>
      <c r="Q159" s="97">
        <f>'項目1(不当な差別的取扱い)'!T30</f>
        <v>0</v>
      </c>
      <c r="R159" s="97">
        <f>'項目1(不当な差別的取扱い)'!U30</f>
        <v>0</v>
      </c>
      <c r="S159" s="97">
        <f>'項目1(不当な差別的取扱い)'!V30</f>
        <v>0</v>
      </c>
    </row>
    <row r="160" spans="1:21" ht="12" customHeight="1" x14ac:dyDescent="0.15">
      <c r="A160" s="61" t="s">
        <v>221</v>
      </c>
      <c r="B160" s="62" t="s">
        <v>6</v>
      </c>
      <c r="C160" s="62" t="s">
        <v>136</v>
      </c>
      <c r="D160" s="100" t="s">
        <v>137</v>
      </c>
      <c r="E160" s="99" t="str">
        <f t="shared" si="4"/>
        <v>回答対象外</v>
      </c>
      <c r="F160" s="97">
        <f t="shared" si="5"/>
        <v>11</v>
      </c>
      <c r="G160" s="97">
        <f>IF(F160&gt;K3,1,0)</f>
        <v>1</v>
      </c>
      <c r="H160" s="97">
        <f>IF(COUNTIF(K160:W160,"○")&gt;0,1,0)</f>
        <v>0</v>
      </c>
      <c r="I160" s="97" t="s">
        <v>122</v>
      </c>
      <c r="J160" s="97">
        <v>11</v>
      </c>
      <c r="K160" s="98">
        <f>'項目1(不当な差別的取扱い)'!W30</f>
        <v>0</v>
      </c>
      <c r="L160" s="97">
        <f>'項目1(不当な差別的取扱い)'!X30</f>
        <v>0</v>
      </c>
      <c r="M160" s="97">
        <f>'項目1(不当な差別的取扱い)'!Y30</f>
        <v>0</v>
      </c>
      <c r="N160" s="97">
        <f>'項目1(不当な差別的取扱い)'!Z30</f>
        <v>0</v>
      </c>
      <c r="O160" s="97">
        <f>'項目1(不当な差別的取扱い)'!AA30</f>
        <v>0</v>
      </c>
      <c r="P160" s="97">
        <f>'項目1(不当な差別的取扱い)'!AB30</f>
        <v>0</v>
      </c>
      <c r="Q160" s="97">
        <f>'項目1(不当な差別的取扱い)'!AC30</f>
        <v>0</v>
      </c>
      <c r="R160" s="97">
        <f>'項目1(不当な差別的取扱い)'!AD30</f>
        <v>0</v>
      </c>
      <c r="S160" s="97">
        <f>'項目1(不当な差別的取扱い)'!AE30</f>
        <v>0</v>
      </c>
      <c r="T160" s="97">
        <f>'項目1(不当な差別的取扱い)'!AF30</f>
        <v>0</v>
      </c>
      <c r="U160" s="97">
        <f>'項目1(不当な差別的取扱い)'!AG30</f>
        <v>0</v>
      </c>
    </row>
    <row r="161" spans="1:21" ht="12" customHeight="1" x14ac:dyDescent="0.15">
      <c r="A161" s="61" t="s">
        <v>221</v>
      </c>
      <c r="B161" s="62" t="s">
        <v>6</v>
      </c>
      <c r="C161" s="62" t="s">
        <v>136</v>
      </c>
      <c r="D161" s="100" t="s">
        <v>135</v>
      </c>
      <c r="E161" s="99" t="str">
        <f t="shared" si="4"/>
        <v>回答対象外</v>
      </c>
      <c r="F161" s="97">
        <f t="shared" si="5"/>
        <v>11</v>
      </c>
      <c r="G161" s="106">
        <f>IF(F161&gt;K3,1,IF(U160&lt;&gt;"○",1,0))</f>
        <v>1</v>
      </c>
      <c r="H161" s="106">
        <f>IF(G161=1,1,IF(K161="特になし　",1,IF(K161=0,0,1)))</f>
        <v>1</v>
      </c>
      <c r="I161" s="97" t="s">
        <v>120</v>
      </c>
      <c r="J161" s="97">
        <v>1</v>
      </c>
      <c r="K161" s="98">
        <f>'項目1(不当な差別的取扱い)'!AH30</f>
        <v>0</v>
      </c>
    </row>
    <row r="162" spans="1:21" ht="12" customHeight="1" x14ac:dyDescent="0.15">
      <c r="A162" s="61" t="s">
        <v>221</v>
      </c>
      <c r="B162" s="62" t="s">
        <v>6</v>
      </c>
      <c r="C162" s="62" t="s">
        <v>133</v>
      </c>
      <c r="D162" s="100" t="s">
        <v>134</v>
      </c>
      <c r="E162" s="99" t="str">
        <f t="shared" si="4"/>
        <v>回答対象外</v>
      </c>
      <c r="F162" s="97">
        <f t="shared" si="5"/>
        <v>11</v>
      </c>
      <c r="G162" s="97">
        <f>IF(F162&gt;K3,1,0)</f>
        <v>1</v>
      </c>
      <c r="H162" s="97">
        <f>IF(COUNTIF(K162:W162,"○")&gt;0,1,0)</f>
        <v>0</v>
      </c>
      <c r="I162" s="97" t="s">
        <v>122</v>
      </c>
      <c r="J162" s="97">
        <v>7</v>
      </c>
      <c r="K162" s="98">
        <f>'項目1(不当な差別的取扱い)'!AI30</f>
        <v>0</v>
      </c>
      <c r="L162" s="97">
        <f>'項目1(不当な差別的取扱い)'!AJ30</f>
        <v>0</v>
      </c>
      <c r="M162" s="97">
        <f>'項目1(不当な差別的取扱い)'!AK30</f>
        <v>0</v>
      </c>
      <c r="N162" s="97">
        <f>'項目1(不当な差別的取扱い)'!AL30</f>
        <v>0</v>
      </c>
      <c r="O162" s="97">
        <f>'項目1(不当な差別的取扱い)'!AM30</f>
        <v>0</v>
      </c>
      <c r="P162" s="97">
        <f>'項目1(不当な差別的取扱い)'!AN30</f>
        <v>0</v>
      </c>
      <c r="Q162" s="97">
        <f>'項目1(不当な差別的取扱い)'!AO30</f>
        <v>0</v>
      </c>
    </row>
    <row r="163" spans="1:21" ht="12" customHeight="1" x14ac:dyDescent="0.15">
      <c r="A163" s="61" t="s">
        <v>221</v>
      </c>
      <c r="B163" s="62" t="s">
        <v>6</v>
      </c>
      <c r="C163" s="62" t="s">
        <v>133</v>
      </c>
      <c r="D163" s="100" t="s">
        <v>132</v>
      </c>
      <c r="E163" s="99" t="str">
        <f t="shared" si="4"/>
        <v>回答対象外</v>
      </c>
      <c r="F163" s="97">
        <f t="shared" si="5"/>
        <v>11</v>
      </c>
      <c r="G163" s="106">
        <f>IF(F163&gt;K3,1,IF(U162&lt;&gt;"○",1,0))</f>
        <v>1</v>
      </c>
      <c r="H163" s="106">
        <f>IF(G163=1,1,IF(K163="特になし　",1,IF(K163=0,0,1)))</f>
        <v>1</v>
      </c>
      <c r="I163" s="97" t="s">
        <v>120</v>
      </c>
      <c r="J163" s="97">
        <v>1</v>
      </c>
      <c r="K163" s="98">
        <f>'項目1(不当な差別的取扱い)'!AP30</f>
        <v>0</v>
      </c>
    </row>
    <row r="164" spans="1:21" ht="12" customHeight="1" x14ac:dyDescent="0.15">
      <c r="A164" s="61" t="s">
        <v>221</v>
      </c>
      <c r="B164" s="62" t="s">
        <v>6</v>
      </c>
      <c r="C164" s="62" t="s">
        <v>125</v>
      </c>
      <c r="D164" s="100" t="s">
        <v>90</v>
      </c>
      <c r="E164" s="99" t="str">
        <f t="shared" si="4"/>
        <v>回答対象外</v>
      </c>
      <c r="F164" s="97">
        <f t="shared" si="5"/>
        <v>11</v>
      </c>
      <c r="G164" s="97">
        <f>IF(F164&gt;K3,1,0)</f>
        <v>1</v>
      </c>
      <c r="H164" s="104">
        <v>1</v>
      </c>
      <c r="I164" s="97" t="s">
        <v>122</v>
      </c>
      <c r="J164" s="97">
        <v>1</v>
      </c>
      <c r="K164" s="98">
        <f>'項目1(不当な差別的取扱い)'!AQ30</f>
        <v>0</v>
      </c>
    </row>
    <row r="165" spans="1:21" ht="12" customHeight="1" x14ac:dyDescent="0.15">
      <c r="A165" s="61" t="s">
        <v>221</v>
      </c>
      <c r="B165" s="62" t="s">
        <v>6</v>
      </c>
      <c r="C165" s="62" t="s">
        <v>124</v>
      </c>
      <c r="D165" s="100" t="s">
        <v>7</v>
      </c>
      <c r="E165" s="99" t="str">
        <f t="shared" si="4"/>
        <v>回答対象外</v>
      </c>
      <c r="F165" s="97">
        <f t="shared" si="5"/>
        <v>11</v>
      </c>
      <c r="G165" s="97">
        <f>IF(F165&gt;K3,1,0)</f>
        <v>1</v>
      </c>
      <c r="H165" s="97">
        <f>IF(K165="特になし　",0,IF(K165=0,0,1))</f>
        <v>0</v>
      </c>
      <c r="I165" s="97" t="s">
        <v>120</v>
      </c>
      <c r="J165" s="97">
        <v>1</v>
      </c>
      <c r="K165" s="98">
        <f>'項目1(不当な差別的取扱い)'!AR30</f>
        <v>0</v>
      </c>
    </row>
    <row r="166" spans="1:21" ht="12" customHeight="1" x14ac:dyDescent="0.15">
      <c r="A166" s="61" t="s">
        <v>221</v>
      </c>
      <c r="B166" s="62" t="s">
        <v>6</v>
      </c>
      <c r="C166" s="62" t="s">
        <v>123</v>
      </c>
      <c r="D166" s="100" t="s">
        <v>131</v>
      </c>
      <c r="E166" s="99" t="str">
        <f t="shared" si="4"/>
        <v>回答対象外</v>
      </c>
      <c r="F166" s="97">
        <f t="shared" si="5"/>
        <v>11</v>
      </c>
      <c r="G166" s="97">
        <f>IF(F166&gt;K3,1,0)</f>
        <v>1</v>
      </c>
      <c r="H166" s="97">
        <f>IF(K166="特になし　",0,IF(K166=0,0,1))</f>
        <v>0</v>
      </c>
      <c r="I166" s="97" t="s">
        <v>120</v>
      </c>
      <c r="J166" s="97">
        <v>1</v>
      </c>
      <c r="K166" s="98">
        <f>'項目1(不当な差別的取扱い)'!AS30</f>
        <v>0</v>
      </c>
    </row>
    <row r="167" spans="1:21" ht="12" customHeight="1" x14ac:dyDescent="0.15">
      <c r="A167" s="61" t="s">
        <v>221</v>
      </c>
      <c r="B167" s="62" t="s">
        <v>6</v>
      </c>
      <c r="C167" s="62" t="s">
        <v>121</v>
      </c>
      <c r="D167" s="100" t="s">
        <v>130</v>
      </c>
      <c r="E167" s="99" t="str">
        <f t="shared" si="4"/>
        <v>回答対象外</v>
      </c>
      <c r="F167" s="97">
        <f t="shared" si="5"/>
        <v>11</v>
      </c>
      <c r="G167" s="97">
        <f>IF(F167&gt;K3,1,0)</f>
        <v>1</v>
      </c>
      <c r="H167" s="97">
        <f>IF(K167="特になし　",0,IF(K167=0,0,1))</f>
        <v>0</v>
      </c>
      <c r="I167" s="97" t="s">
        <v>120</v>
      </c>
      <c r="J167" s="97">
        <v>1</v>
      </c>
      <c r="K167" s="98">
        <f>'項目1(不当な差別的取扱い)'!AT30</f>
        <v>0</v>
      </c>
    </row>
    <row r="168" spans="1:21" ht="12" customHeight="1" x14ac:dyDescent="0.15">
      <c r="A168" s="61" t="s">
        <v>221</v>
      </c>
      <c r="B168" s="62" t="s">
        <v>6</v>
      </c>
      <c r="C168" s="62" t="s">
        <v>119</v>
      </c>
      <c r="D168" s="100" t="s">
        <v>129</v>
      </c>
      <c r="E168" s="99" t="str">
        <f t="shared" si="4"/>
        <v>回答対象外</v>
      </c>
      <c r="F168" s="97">
        <f t="shared" si="5"/>
        <v>11</v>
      </c>
      <c r="G168" s="97">
        <f>IF(F168&gt;K3,1,0)</f>
        <v>1</v>
      </c>
      <c r="H168" s="97">
        <f>IF(K168="(選択)",0,1)</f>
        <v>0</v>
      </c>
      <c r="I168" s="97" t="s">
        <v>118</v>
      </c>
      <c r="J168" s="97">
        <v>2</v>
      </c>
      <c r="K168" s="98" t="str">
        <f>'項目1(不当な差別的取扱い)'!AU30</f>
        <v>(選択)</v>
      </c>
    </row>
    <row r="169" spans="1:21" ht="12" customHeight="1" x14ac:dyDescent="0.15">
      <c r="A169" s="61" t="s">
        <v>221</v>
      </c>
      <c r="B169" s="62" t="s">
        <v>6</v>
      </c>
      <c r="C169" s="62" t="s">
        <v>128</v>
      </c>
      <c r="D169" s="100" t="s">
        <v>184</v>
      </c>
      <c r="E169" s="99" t="str">
        <f t="shared" si="4"/>
        <v>回答対象外</v>
      </c>
      <c r="F169" s="97">
        <f t="shared" si="5"/>
        <v>12</v>
      </c>
      <c r="G169" s="97">
        <f>IF(F169&gt;K3,1,0)</f>
        <v>1</v>
      </c>
      <c r="H169" s="97">
        <f>IF(K169="(選択)",0,1)</f>
        <v>0</v>
      </c>
      <c r="I169" s="97" t="s">
        <v>118</v>
      </c>
      <c r="J169" s="97">
        <v>2</v>
      </c>
      <c r="K169" s="98" t="str">
        <f>'項目1(不当な差別的取扱い)'!C31</f>
        <v>(選択)</v>
      </c>
    </row>
    <row r="170" spans="1:21" ht="12" customHeight="1" x14ac:dyDescent="0.15">
      <c r="A170" s="61" t="s">
        <v>221</v>
      </c>
      <c r="B170" s="62" t="s">
        <v>6</v>
      </c>
      <c r="C170" s="62" t="s">
        <v>127</v>
      </c>
      <c r="D170" s="100" t="s">
        <v>88</v>
      </c>
      <c r="E170" s="99" t="str">
        <f t="shared" si="4"/>
        <v>回答対象外</v>
      </c>
      <c r="F170" s="97">
        <f t="shared" si="5"/>
        <v>12</v>
      </c>
      <c r="G170" s="97">
        <f>IF(F170&gt;K3,1,0)</f>
        <v>1</v>
      </c>
      <c r="H170" s="97">
        <f>IF(K170="特になし　",0,IF(K170=0,0,1))</f>
        <v>0</v>
      </c>
      <c r="I170" s="97" t="s">
        <v>120</v>
      </c>
      <c r="J170" s="97">
        <v>1</v>
      </c>
      <c r="K170" s="98">
        <f>'項目1(不当な差別的取扱い)'!D31</f>
        <v>0</v>
      </c>
    </row>
    <row r="171" spans="1:21" ht="12" customHeight="1" x14ac:dyDescent="0.15">
      <c r="A171" s="61" t="s">
        <v>221</v>
      </c>
      <c r="B171" s="62" t="s">
        <v>6</v>
      </c>
      <c r="C171" s="62" t="s">
        <v>126</v>
      </c>
      <c r="D171" s="100" t="s">
        <v>143</v>
      </c>
      <c r="E171" s="99" t="str">
        <f t="shared" si="4"/>
        <v>回答対象外</v>
      </c>
      <c r="F171" s="97">
        <f t="shared" si="5"/>
        <v>12</v>
      </c>
      <c r="G171" s="97">
        <f>IF(F171&gt;K3,1,0)</f>
        <v>1</v>
      </c>
      <c r="H171" s="97">
        <f>IF(COUNTIF(K171:W171,"○")&gt;0,1,0)</f>
        <v>0</v>
      </c>
      <c r="I171" s="97" t="s">
        <v>122</v>
      </c>
      <c r="J171" s="97">
        <v>3</v>
      </c>
      <c r="K171" s="98">
        <f>'項目1(不当な差別的取扱い)'!G31</f>
        <v>0</v>
      </c>
      <c r="L171" s="97">
        <f>'項目1(不当な差別的取扱い)'!H31</f>
        <v>0</v>
      </c>
      <c r="M171" s="97">
        <f>'項目1(不当な差別的取扱い)'!I31</f>
        <v>0</v>
      </c>
    </row>
    <row r="172" spans="1:21" ht="12" customHeight="1" x14ac:dyDescent="0.15">
      <c r="A172" s="61" t="s">
        <v>221</v>
      </c>
      <c r="B172" s="62" t="s">
        <v>6</v>
      </c>
      <c r="C172" s="62" t="s">
        <v>126</v>
      </c>
      <c r="D172" s="100" t="s">
        <v>142</v>
      </c>
      <c r="E172" s="99" t="str">
        <f t="shared" si="4"/>
        <v>回答対象外</v>
      </c>
      <c r="F172" s="97">
        <f t="shared" si="5"/>
        <v>12</v>
      </c>
      <c r="G172" s="106">
        <f>IF(F172&gt;K3,1,IF(M171&lt;&gt;"○",1,0))</f>
        <v>1</v>
      </c>
      <c r="H172" s="106">
        <f>IF(G172=1,1,IF(K172="特になし　",1,IF(K172=0,0,1)))</f>
        <v>1</v>
      </c>
      <c r="I172" s="97" t="s">
        <v>120</v>
      </c>
      <c r="J172" s="97">
        <v>1</v>
      </c>
      <c r="K172" s="98">
        <f>'項目1(不当な差別的取扱い)'!J31</f>
        <v>0</v>
      </c>
    </row>
    <row r="173" spans="1:21" ht="12" customHeight="1" x14ac:dyDescent="0.15">
      <c r="A173" s="61" t="s">
        <v>221</v>
      </c>
      <c r="B173" s="62" t="s">
        <v>6</v>
      </c>
      <c r="C173" s="62" t="s">
        <v>141</v>
      </c>
      <c r="D173" s="100" t="s">
        <v>140</v>
      </c>
      <c r="E173" s="99" t="str">
        <f t="shared" si="4"/>
        <v>回答対象外</v>
      </c>
      <c r="F173" s="97">
        <f t="shared" si="5"/>
        <v>12</v>
      </c>
      <c r="G173" s="97">
        <f>IF(F173&gt;K3,1,0)</f>
        <v>1</v>
      </c>
      <c r="H173" s="97">
        <f>IF(COUNTIF(K173:W173,"○")&gt;0,1,0)</f>
        <v>0</v>
      </c>
      <c r="I173" s="97" t="s">
        <v>122</v>
      </c>
      <c r="J173" s="97">
        <v>3</v>
      </c>
      <c r="K173" s="98">
        <f>'項目1(不当な差別的取扱い)'!K31</f>
        <v>0</v>
      </c>
      <c r="L173" s="97">
        <f>'項目1(不当な差別的取扱い)'!L31</f>
        <v>0</v>
      </c>
      <c r="M173" s="97">
        <f>'項目1(不当な差別的取扱い)'!M31</f>
        <v>0</v>
      </c>
    </row>
    <row r="174" spans="1:21" ht="12" customHeight="1" x14ac:dyDescent="0.15">
      <c r="A174" s="61" t="s">
        <v>221</v>
      </c>
      <c r="B174" s="62" t="s">
        <v>6</v>
      </c>
      <c r="C174" s="62" t="s">
        <v>139</v>
      </c>
      <c r="D174" s="100" t="s">
        <v>138</v>
      </c>
      <c r="E174" s="99" t="str">
        <f t="shared" si="4"/>
        <v>回答対象外</v>
      </c>
      <c r="F174" s="97">
        <f t="shared" si="5"/>
        <v>12</v>
      </c>
      <c r="G174" s="97">
        <f>IF(F174&gt;K3,1,0)</f>
        <v>1</v>
      </c>
      <c r="H174" s="97">
        <f>IF(COUNTIF(K174:W174,"○")&gt;0,1,0)</f>
        <v>0</v>
      </c>
      <c r="I174" s="97" t="s">
        <v>122</v>
      </c>
      <c r="J174" s="97">
        <v>9</v>
      </c>
      <c r="K174" s="98">
        <f>'項目1(不当な差別的取扱い)'!N31</f>
        <v>0</v>
      </c>
      <c r="L174" s="97">
        <f>'項目1(不当な差別的取扱い)'!O31</f>
        <v>0</v>
      </c>
      <c r="M174" s="97">
        <f>'項目1(不当な差別的取扱い)'!P31</f>
        <v>0</v>
      </c>
      <c r="N174" s="97">
        <f>'項目1(不当な差別的取扱い)'!Q31</f>
        <v>0</v>
      </c>
      <c r="O174" s="97">
        <f>'項目1(不当な差別的取扱い)'!R31</f>
        <v>0</v>
      </c>
      <c r="P174" s="97">
        <f>'項目1(不当な差別的取扱い)'!S31</f>
        <v>0</v>
      </c>
      <c r="Q174" s="97">
        <f>'項目1(不当な差別的取扱い)'!T31</f>
        <v>0</v>
      </c>
      <c r="R174" s="97">
        <f>'項目1(不当な差別的取扱い)'!U31</f>
        <v>0</v>
      </c>
      <c r="S174" s="97">
        <f>'項目1(不当な差別的取扱い)'!V31</f>
        <v>0</v>
      </c>
    </row>
    <row r="175" spans="1:21" ht="12" customHeight="1" x14ac:dyDescent="0.15">
      <c r="A175" s="61" t="s">
        <v>221</v>
      </c>
      <c r="B175" s="62" t="s">
        <v>6</v>
      </c>
      <c r="C175" s="62" t="s">
        <v>136</v>
      </c>
      <c r="D175" s="100" t="s">
        <v>137</v>
      </c>
      <c r="E175" s="99" t="str">
        <f t="shared" si="4"/>
        <v>回答対象外</v>
      </c>
      <c r="F175" s="97">
        <f t="shared" si="5"/>
        <v>12</v>
      </c>
      <c r="G175" s="97">
        <f>IF(F175&gt;K3,1,0)</f>
        <v>1</v>
      </c>
      <c r="H175" s="97">
        <f>IF(COUNTIF(K175:W175,"○")&gt;0,1,0)</f>
        <v>0</v>
      </c>
      <c r="I175" s="97" t="s">
        <v>122</v>
      </c>
      <c r="J175" s="97">
        <v>11</v>
      </c>
      <c r="K175" s="98">
        <f>'項目1(不当な差別的取扱い)'!W31</f>
        <v>0</v>
      </c>
      <c r="L175" s="97">
        <f>'項目1(不当な差別的取扱い)'!X31</f>
        <v>0</v>
      </c>
      <c r="M175" s="97">
        <f>'項目1(不当な差別的取扱い)'!Y31</f>
        <v>0</v>
      </c>
      <c r="N175" s="97">
        <f>'項目1(不当な差別的取扱い)'!Z31</f>
        <v>0</v>
      </c>
      <c r="O175" s="97">
        <f>'項目1(不当な差別的取扱い)'!AA31</f>
        <v>0</v>
      </c>
      <c r="P175" s="97">
        <f>'項目1(不当な差別的取扱い)'!AB31</f>
        <v>0</v>
      </c>
      <c r="Q175" s="97">
        <f>'項目1(不当な差別的取扱い)'!AC31</f>
        <v>0</v>
      </c>
      <c r="R175" s="97">
        <f>'項目1(不当な差別的取扱い)'!AD31</f>
        <v>0</v>
      </c>
      <c r="S175" s="97">
        <f>'項目1(不当な差別的取扱い)'!AE31</f>
        <v>0</v>
      </c>
      <c r="T175" s="97">
        <f>'項目1(不当な差別的取扱い)'!AF31</f>
        <v>0</v>
      </c>
      <c r="U175" s="97">
        <f>'項目1(不当な差別的取扱い)'!AG31</f>
        <v>0</v>
      </c>
    </row>
    <row r="176" spans="1:21" ht="12" customHeight="1" x14ac:dyDescent="0.15">
      <c r="A176" s="61" t="s">
        <v>221</v>
      </c>
      <c r="B176" s="62" t="s">
        <v>6</v>
      </c>
      <c r="C176" s="62" t="s">
        <v>136</v>
      </c>
      <c r="D176" s="100" t="s">
        <v>135</v>
      </c>
      <c r="E176" s="99" t="str">
        <f t="shared" si="4"/>
        <v>回答対象外</v>
      </c>
      <c r="F176" s="97">
        <f t="shared" si="5"/>
        <v>12</v>
      </c>
      <c r="G176" s="106">
        <f>IF(F176&gt;K3,1,IF(U175&lt;&gt;"○",1,0))</f>
        <v>1</v>
      </c>
      <c r="H176" s="106">
        <f>IF(G176=1,1,IF(K176="特になし　",1,IF(K176=0,0,1)))</f>
        <v>1</v>
      </c>
      <c r="I176" s="97" t="s">
        <v>120</v>
      </c>
      <c r="J176" s="97">
        <v>1</v>
      </c>
      <c r="K176" s="98">
        <f>'項目1(不当な差別的取扱い)'!AH31</f>
        <v>0</v>
      </c>
    </row>
    <row r="177" spans="1:21" ht="12" customHeight="1" x14ac:dyDescent="0.15">
      <c r="A177" s="61" t="s">
        <v>221</v>
      </c>
      <c r="B177" s="62" t="s">
        <v>6</v>
      </c>
      <c r="C177" s="62" t="s">
        <v>133</v>
      </c>
      <c r="D177" s="100" t="s">
        <v>134</v>
      </c>
      <c r="E177" s="99" t="str">
        <f t="shared" si="4"/>
        <v>回答対象外</v>
      </c>
      <c r="F177" s="97">
        <f t="shared" si="5"/>
        <v>12</v>
      </c>
      <c r="G177" s="97">
        <f>IF(F177&gt;K3,1,0)</f>
        <v>1</v>
      </c>
      <c r="H177" s="97">
        <f>IF(COUNTIF(K177:W177,"○")&gt;0,1,0)</f>
        <v>0</v>
      </c>
      <c r="I177" s="97" t="s">
        <v>122</v>
      </c>
      <c r="J177" s="97">
        <v>7</v>
      </c>
      <c r="K177" s="98">
        <f>'項目1(不当な差別的取扱い)'!AI31</f>
        <v>0</v>
      </c>
      <c r="L177" s="97">
        <f>'項目1(不当な差別的取扱い)'!AJ31</f>
        <v>0</v>
      </c>
      <c r="M177" s="97">
        <f>'項目1(不当な差別的取扱い)'!AK31</f>
        <v>0</v>
      </c>
      <c r="N177" s="97">
        <f>'項目1(不当な差別的取扱い)'!AL31</f>
        <v>0</v>
      </c>
      <c r="O177" s="97">
        <f>'項目1(不当な差別的取扱い)'!AM31</f>
        <v>0</v>
      </c>
      <c r="P177" s="97">
        <f>'項目1(不当な差別的取扱い)'!AN31</f>
        <v>0</v>
      </c>
      <c r="Q177" s="97">
        <f>'項目1(不当な差別的取扱い)'!AO31</f>
        <v>0</v>
      </c>
    </row>
    <row r="178" spans="1:21" ht="12" customHeight="1" x14ac:dyDescent="0.15">
      <c r="A178" s="61" t="s">
        <v>221</v>
      </c>
      <c r="B178" s="62" t="s">
        <v>6</v>
      </c>
      <c r="C178" s="62" t="s">
        <v>133</v>
      </c>
      <c r="D178" s="100" t="s">
        <v>132</v>
      </c>
      <c r="E178" s="99" t="str">
        <f t="shared" si="4"/>
        <v>回答対象外</v>
      </c>
      <c r="F178" s="97">
        <f t="shared" si="5"/>
        <v>12</v>
      </c>
      <c r="G178" s="106">
        <f>IF(F178&gt;K3,1,IF(U177&lt;&gt;"○",1,0))</f>
        <v>1</v>
      </c>
      <c r="H178" s="106">
        <f>IF(G178=1,1,IF(K178="特になし　",1,IF(K178=0,0,1)))</f>
        <v>1</v>
      </c>
      <c r="I178" s="97" t="s">
        <v>120</v>
      </c>
      <c r="J178" s="97">
        <v>1</v>
      </c>
      <c r="K178" s="98">
        <f>'項目1(不当な差別的取扱い)'!AP31</f>
        <v>0</v>
      </c>
    </row>
    <row r="179" spans="1:21" ht="12" customHeight="1" x14ac:dyDescent="0.15">
      <c r="A179" s="61" t="s">
        <v>221</v>
      </c>
      <c r="B179" s="62" t="s">
        <v>6</v>
      </c>
      <c r="C179" s="62" t="s">
        <v>125</v>
      </c>
      <c r="D179" s="100" t="s">
        <v>90</v>
      </c>
      <c r="E179" s="99" t="str">
        <f t="shared" si="4"/>
        <v>回答対象外</v>
      </c>
      <c r="F179" s="97">
        <f t="shared" si="5"/>
        <v>12</v>
      </c>
      <c r="G179" s="97">
        <f>IF(F179&gt;K3,1,0)</f>
        <v>1</v>
      </c>
      <c r="H179" s="104">
        <v>1</v>
      </c>
      <c r="I179" s="97" t="s">
        <v>122</v>
      </c>
      <c r="J179" s="97">
        <v>1</v>
      </c>
      <c r="K179" s="98">
        <f>'項目1(不当な差別的取扱い)'!AQ31</f>
        <v>0</v>
      </c>
    </row>
    <row r="180" spans="1:21" ht="12" customHeight="1" x14ac:dyDescent="0.15">
      <c r="A180" s="61" t="s">
        <v>221</v>
      </c>
      <c r="B180" s="62" t="s">
        <v>6</v>
      </c>
      <c r="C180" s="62" t="s">
        <v>124</v>
      </c>
      <c r="D180" s="100" t="s">
        <v>7</v>
      </c>
      <c r="E180" s="99" t="str">
        <f t="shared" si="4"/>
        <v>回答対象外</v>
      </c>
      <c r="F180" s="97">
        <f t="shared" si="5"/>
        <v>12</v>
      </c>
      <c r="G180" s="97">
        <f>IF(F180&gt;K3,1,0)</f>
        <v>1</v>
      </c>
      <c r="H180" s="97">
        <f>IF(K180="特になし　",0,IF(K180=0,0,1))</f>
        <v>0</v>
      </c>
      <c r="I180" s="97" t="s">
        <v>120</v>
      </c>
      <c r="J180" s="97">
        <v>1</v>
      </c>
      <c r="K180" s="98">
        <f>'項目1(不当な差別的取扱い)'!AR31</f>
        <v>0</v>
      </c>
    </row>
    <row r="181" spans="1:21" ht="12" customHeight="1" x14ac:dyDescent="0.15">
      <c r="A181" s="61" t="s">
        <v>221</v>
      </c>
      <c r="B181" s="62" t="s">
        <v>6</v>
      </c>
      <c r="C181" s="62" t="s">
        <v>123</v>
      </c>
      <c r="D181" s="100" t="s">
        <v>131</v>
      </c>
      <c r="E181" s="99" t="str">
        <f t="shared" si="4"/>
        <v>回答対象外</v>
      </c>
      <c r="F181" s="97">
        <f t="shared" si="5"/>
        <v>12</v>
      </c>
      <c r="G181" s="97">
        <f>IF(F181&gt;K3,1,0)</f>
        <v>1</v>
      </c>
      <c r="H181" s="97">
        <f>IF(K181="特になし　",0,IF(K181=0,0,1))</f>
        <v>0</v>
      </c>
      <c r="I181" s="97" t="s">
        <v>120</v>
      </c>
      <c r="J181" s="97">
        <v>1</v>
      </c>
      <c r="K181" s="98">
        <f>'項目1(不当な差別的取扱い)'!AS31</f>
        <v>0</v>
      </c>
    </row>
    <row r="182" spans="1:21" ht="12" customHeight="1" x14ac:dyDescent="0.15">
      <c r="A182" s="61" t="s">
        <v>221</v>
      </c>
      <c r="B182" s="62" t="s">
        <v>6</v>
      </c>
      <c r="C182" s="62" t="s">
        <v>121</v>
      </c>
      <c r="D182" s="100" t="s">
        <v>130</v>
      </c>
      <c r="E182" s="99" t="str">
        <f t="shared" si="4"/>
        <v>回答対象外</v>
      </c>
      <c r="F182" s="97">
        <f t="shared" si="5"/>
        <v>12</v>
      </c>
      <c r="G182" s="97">
        <f>IF(F182&gt;K3,1,0)</f>
        <v>1</v>
      </c>
      <c r="H182" s="97">
        <f>IF(K182="特になし　",0,IF(K182=0,0,1))</f>
        <v>0</v>
      </c>
      <c r="I182" s="97" t="s">
        <v>120</v>
      </c>
      <c r="J182" s="97">
        <v>1</v>
      </c>
      <c r="K182" s="98">
        <f>'項目1(不当な差別的取扱い)'!AT31</f>
        <v>0</v>
      </c>
    </row>
    <row r="183" spans="1:21" ht="12" customHeight="1" x14ac:dyDescent="0.15">
      <c r="A183" s="61" t="s">
        <v>221</v>
      </c>
      <c r="B183" s="62" t="s">
        <v>6</v>
      </c>
      <c r="C183" s="62" t="s">
        <v>119</v>
      </c>
      <c r="D183" s="100" t="s">
        <v>129</v>
      </c>
      <c r="E183" s="99" t="str">
        <f t="shared" si="4"/>
        <v>回答対象外</v>
      </c>
      <c r="F183" s="97">
        <f t="shared" si="5"/>
        <v>12</v>
      </c>
      <c r="G183" s="97">
        <f>IF(F183&gt;K3,1,0)</f>
        <v>1</v>
      </c>
      <c r="H183" s="97">
        <f>IF(K183="(選択)",0,1)</f>
        <v>0</v>
      </c>
      <c r="I183" s="97" t="s">
        <v>118</v>
      </c>
      <c r="J183" s="97">
        <v>2</v>
      </c>
      <c r="K183" s="98" t="str">
        <f>'項目1(不当な差別的取扱い)'!AU31</f>
        <v>(選択)</v>
      </c>
    </row>
    <row r="184" spans="1:21" ht="12" customHeight="1" x14ac:dyDescent="0.15">
      <c r="A184" s="61" t="s">
        <v>221</v>
      </c>
      <c r="B184" s="62" t="s">
        <v>6</v>
      </c>
      <c r="C184" s="62" t="s">
        <v>128</v>
      </c>
      <c r="D184" s="100" t="s">
        <v>184</v>
      </c>
      <c r="E184" s="99" t="str">
        <f t="shared" si="4"/>
        <v>回答対象外</v>
      </c>
      <c r="F184" s="97">
        <f t="shared" si="5"/>
        <v>13</v>
      </c>
      <c r="G184" s="97">
        <f>IF(F184&gt;K3,1,0)</f>
        <v>1</v>
      </c>
      <c r="H184" s="97">
        <f>IF(K184="(選択)",0,1)</f>
        <v>0</v>
      </c>
      <c r="I184" s="97" t="s">
        <v>118</v>
      </c>
      <c r="J184" s="97">
        <v>2</v>
      </c>
      <c r="K184" s="98" t="str">
        <f>'項目1(不当な差別的取扱い)'!C32</f>
        <v>(選択)</v>
      </c>
    </row>
    <row r="185" spans="1:21" ht="12" customHeight="1" x14ac:dyDescent="0.15">
      <c r="A185" s="61" t="s">
        <v>221</v>
      </c>
      <c r="B185" s="62" t="s">
        <v>6</v>
      </c>
      <c r="C185" s="62" t="s">
        <v>127</v>
      </c>
      <c r="D185" s="100" t="s">
        <v>88</v>
      </c>
      <c r="E185" s="99" t="str">
        <f t="shared" si="4"/>
        <v>回答対象外</v>
      </c>
      <c r="F185" s="97">
        <f t="shared" si="5"/>
        <v>13</v>
      </c>
      <c r="G185" s="97">
        <f>IF(F185&gt;K3,1,0)</f>
        <v>1</v>
      </c>
      <c r="H185" s="97">
        <f>IF(K185="特になし　",0,IF(K185=0,0,1))</f>
        <v>0</v>
      </c>
      <c r="I185" s="97" t="s">
        <v>120</v>
      </c>
      <c r="J185" s="97">
        <v>1</v>
      </c>
      <c r="K185" s="98">
        <f>'項目1(不当な差別的取扱い)'!D32</f>
        <v>0</v>
      </c>
    </row>
    <row r="186" spans="1:21" ht="12" customHeight="1" x14ac:dyDescent="0.15">
      <c r="A186" s="61" t="s">
        <v>221</v>
      </c>
      <c r="B186" s="62" t="s">
        <v>6</v>
      </c>
      <c r="C186" s="62" t="s">
        <v>126</v>
      </c>
      <c r="D186" s="100" t="s">
        <v>143</v>
      </c>
      <c r="E186" s="99" t="str">
        <f t="shared" si="4"/>
        <v>回答対象外</v>
      </c>
      <c r="F186" s="97">
        <f t="shared" si="5"/>
        <v>13</v>
      </c>
      <c r="G186" s="97">
        <f>IF(F186&gt;K3,1,0)</f>
        <v>1</v>
      </c>
      <c r="H186" s="97">
        <f>IF(COUNTIF(K186:W186,"○")&gt;0,1,0)</f>
        <v>0</v>
      </c>
      <c r="I186" s="97" t="s">
        <v>122</v>
      </c>
      <c r="J186" s="97">
        <v>3</v>
      </c>
      <c r="K186" s="98">
        <f>'項目1(不当な差別的取扱い)'!G32</f>
        <v>0</v>
      </c>
      <c r="L186" s="97">
        <f>'項目1(不当な差別的取扱い)'!H32</f>
        <v>0</v>
      </c>
      <c r="M186" s="97">
        <f>'項目1(不当な差別的取扱い)'!I32</f>
        <v>0</v>
      </c>
    </row>
    <row r="187" spans="1:21" ht="12" customHeight="1" x14ac:dyDescent="0.15">
      <c r="A187" s="61" t="s">
        <v>221</v>
      </c>
      <c r="B187" s="62" t="s">
        <v>6</v>
      </c>
      <c r="C187" s="62" t="s">
        <v>126</v>
      </c>
      <c r="D187" s="100" t="s">
        <v>142</v>
      </c>
      <c r="E187" s="99" t="str">
        <f t="shared" si="4"/>
        <v>回答対象外</v>
      </c>
      <c r="F187" s="97">
        <f t="shared" si="5"/>
        <v>13</v>
      </c>
      <c r="G187" s="106">
        <f>IF(F187&gt;K3,1,IF(M186&lt;&gt;"○",1,0))</f>
        <v>1</v>
      </c>
      <c r="H187" s="106">
        <f>IF(G187=1,1,IF(K187="特になし　",1,IF(K187=0,0,1)))</f>
        <v>1</v>
      </c>
      <c r="I187" s="97" t="s">
        <v>120</v>
      </c>
      <c r="J187" s="97">
        <v>1</v>
      </c>
      <c r="K187" s="98">
        <f>'項目1(不当な差別的取扱い)'!J32</f>
        <v>0</v>
      </c>
    </row>
    <row r="188" spans="1:21" ht="12" customHeight="1" x14ac:dyDescent="0.15">
      <c r="A188" s="61" t="s">
        <v>221</v>
      </c>
      <c r="B188" s="62" t="s">
        <v>6</v>
      </c>
      <c r="C188" s="62" t="s">
        <v>141</v>
      </c>
      <c r="D188" s="100" t="s">
        <v>140</v>
      </c>
      <c r="E188" s="99" t="str">
        <f t="shared" si="4"/>
        <v>回答対象外</v>
      </c>
      <c r="F188" s="97">
        <f t="shared" si="5"/>
        <v>13</v>
      </c>
      <c r="G188" s="97">
        <f>IF(F188&gt;K3,1,0)</f>
        <v>1</v>
      </c>
      <c r="H188" s="97">
        <f>IF(COUNTIF(K188:W188,"○")&gt;0,1,0)</f>
        <v>0</v>
      </c>
      <c r="I188" s="97" t="s">
        <v>122</v>
      </c>
      <c r="J188" s="97">
        <v>3</v>
      </c>
      <c r="K188" s="98">
        <f>'項目1(不当な差別的取扱い)'!K32</f>
        <v>0</v>
      </c>
      <c r="L188" s="97">
        <f>'項目1(不当な差別的取扱い)'!L32</f>
        <v>0</v>
      </c>
      <c r="M188" s="97">
        <f>'項目1(不当な差別的取扱い)'!M32</f>
        <v>0</v>
      </c>
    </row>
    <row r="189" spans="1:21" ht="12" customHeight="1" x14ac:dyDescent="0.15">
      <c r="A189" s="61" t="s">
        <v>221</v>
      </c>
      <c r="B189" s="62" t="s">
        <v>6</v>
      </c>
      <c r="C189" s="62" t="s">
        <v>139</v>
      </c>
      <c r="D189" s="100" t="s">
        <v>138</v>
      </c>
      <c r="E189" s="99" t="str">
        <f t="shared" si="4"/>
        <v>回答対象外</v>
      </c>
      <c r="F189" s="97">
        <f t="shared" si="5"/>
        <v>13</v>
      </c>
      <c r="G189" s="97">
        <f>IF(F189&gt;K3,1,0)</f>
        <v>1</v>
      </c>
      <c r="H189" s="97">
        <f>IF(COUNTIF(K189:W189,"○")&gt;0,1,0)</f>
        <v>0</v>
      </c>
      <c r="I189" s="97" t="s">
        <v>122</v>
      </c>
      <c r="J189" s="97">
        <v>9</v>
      </c>
      <c r="K189" s="98">
        <f>'項目1(不当な差別的取扱い)'!N32</f>
        <v>0</v>
      </c>
      <c r="L189" s="97">
        <f>'項目1(不当な差別的取扱い)'!O32</f>
        <v>0</v>
      </c>
      <c r="M189" s="97">
        <f>'項目1(不当な差別的取扱い)'!P32</f>
        <v>0</v>
      </c>
      <c r="N189" s="97">
        <f>'項目1(不当な差別的取扱い)'!Q32</f>
        <v>0</v>
      </c>
      <c r="O189" s="97">
        <f>'項目1(不当な差別的取扱い)'!R32</f>
        <v>0</v>
      </c>
      <c r="P189" s="97">
        <f>'項目1(不当な差別的取扱い)'!S32</f>
        <v>0</v>
      </c>
      <c r="Q189" s="97">
        <f>'項目1(不当な差別的取扱い)'!T32</f>
        <v>0</v>
      </c>
      <c r="R189" s="97">
        <f>'項目1(不当な差別的取扱い)'!U32</f>
        <v>0</v>
      </c>
      <c r="S189" s="97">
        <f>'項目1(不当な差別的取扱い)'!V32</f>
        <v>0</v>
      </c>
    </row>
    <row r="190" spans="1:21" ht="12" customHeight="1" x14ac:dyDescent="0.15">
      <c r="A190" s="61" t="s">
        <v>221</v>
      </c>
      <c r="B190" s="62" t="s">
        <v>6</v>
      </c>
      <c r="C190" s="62" t="s">
        <v>136</v>
      </c>
      <c r="D190" s="100" t="s">
        <v>137</v>
      </c>
      <c r="E190" s="99" t="str">
        <f t="shared" si="4"/>
        <v>回答対象外</v>
      </c>
      <c r="F190" s="97">
        <f t="shared" si="5"/>
        <v>13</v>
      </c>
      <c r="G190" s="97">
        <f>IF(F190&gt;K3,1,0)</f>
        <v>1</v>
      </c>
      <c r="H190" s="97">
        <f>IF(COUNTIF(K190:W190,"○")&gt;0,1,0)</f>
        <v>0</v>
      </c>
      <c r="I190" s="97" t="s">
        <v>122</v>
      </c>
      <c r="J190" s="97">
        <v>11</v>
      </c>
      <c r="K190" s="98">
        <f>'項目1(不当な差別的取扱い)'!W32</f>
        <v>0</v>
      </c>
      <c r="L190" s="97">
        <f>'項目1(不当な差別的取扱い)'!X32</f>
        <v>0</v>
      </c>
      <c r="M190" s="97">
        <f>'項目1(不当な差別的取扱い)'!Y32</f>
        <v>0</v>
      </c>
      <c r="N190" s="97">
        <f>'項目1(不当な差別的取扱い)'!Z32</f>
        <v>0</v>
      </c>
      <c r="O190" s="97">
        <f>'項目1(不当な差別的取扱い)'!AA32</f>
        <v>0</v>
      </c>
      <c r="P190" s="97">
        <f>'項目1(不当な差別的取扱い)'!AB32</f>
        <v>0</v>
      </c>
      <c r="Q190" s="97">
        <f>'項目1(不当な差別的取扱い)'!AC32</f>
        <v>0</v>
      </c>
      <c r="R190" s="97">
        <f>'項目1(不当な差別的取扱い)'!AD32</f>
        <v>0</v>
      </c>
      <c r="S190" s="97">
        <f>'項目1(不当な差別的取扱い)'!AE32</f>
        <v>0</v>
      </c>
      <c r="T190" s="97">
        <f>'項目1(不当な差別的取扱い)'!AF32</f>
        <v>0</v>
      </c>
      <c r="U190" s="97">
        <f>'項目1(不当な差別的取扱い)'!AG32</f>
        <v>0</v>
      </c>
    </row>
    <row r="191" spans="1:21" ht="12" customHeight="1" x14ac:dyDescent="0.15">
      <c r="A191" s="61" t="s">
        <v>221</v>
      </c>
      <c r="B191" s="62" t="s">
        <v>6</v>
      </c>
      <c r="C191" s="62" t="s">
        <v>136</v>
      </c>
      <c r="D191" s="100" t="s">
        <v>135</v>
      </c>
      <c r="E191" s="99" t="str">
        <f t="shared" si="4"/>
        <v>回答対象外</v>
      </c>
      <c r="F191" s="97">
        <f t="shared" si="5"/>
        <v>13</v>
      </c>
      <c r="G191" s="106">
        <f>IF(F191&gt;K3,1,IF(U190&lt;&gt;"○",1,0))</f>
        <v>1</v>
      </c>
      <c r="H191" s="106">
        <f>IF(G191=1,1,IF(K191="特になし　",1,IF(K191=0,0,1)))</f>
        <v>1</v>
      </c>
      <c r="I191" s="97" t="s">
        <v>120</v>
      </c>
      <c r="J191" s="97">
        <v>1</v>
      </c>
      <c r="K191" s="98">
        <f>'項目1(不当な差別的取扱い)'!AH32</f>
        <v>0</v>
      </c>
    </row>
    <row r="192" spans="1:21" ht="12" customHeight="1" x14ac:dyDescent="0.15">
      <c r="A192" s="61" t="s">
        <v>221</v>
      </c>
      <c r="B192" s="62" t="s">
        <v>6</v>
      </c>
      <c r="C192" s="62" t="s">
        <v>133</v>
      </c>
      <c r="D192" s="100" t="s">
        <v>134</v>
      </c>
      <c r="E192" s="99" t="str">
        <f t="shared" si="4"/>
        <v>回答対象外</v>
      </c>
      <c r="F192" s="97">
        <f t="shared" si="5"/>
        <v>13</v>
      </c>
      <c r="G192" s="97">
        <f>IF(F192&gt;K3,1,0)</f>
        <v>1</v>
      </c>
      <c r="H192" s="97">
        <f>IF(COUNTIF(K192:W192,"○")&gt;0,1,0)</f>
        <v>0</v>
      </c>
      <c r="I192" s="97" t="s">
        <v>122</v>
      </c>
      <c r="J192" s="97">
        <v>7</v>
      </c>
      <c r="K192" s="98">
        <f>'項目1(不当な差別的取扱い)'!AI32</f>
        <v>0</v>
      </c>
      <c r="L192" s="97">
        <f>'項目1(不当な差別的取扱い)'!AJ32</f>
        <v>0</v>
      </c>
      <c r="M192" s="97">
        <f>'項目1(不当な差別的取扱い)'!AK32</f>
        <v>0</v>
      </c>
      <c r="N192" s="97">
        <f>'項目1(不当な差別的取扱い)'!AL32</f>
        <v>0</v>
      </c>
      <c r="O192" s="97">
        <f>'項目1(不当な差別的取扱い)'!AM32</f>
        <v>0</v>
      </c>
      <c r="P192" s="97">
        <f>'項目1(不当な差別的取扱い)'!AN32</f>
        <v>0</v>
      </c>
      <c r="Q192" s="97">
        <f>'項目1(不当な差別的取扱い)'!AO32</f>
        <v>0</v>
      </c>
    </row>
    <row r="193" spans="1:21" ht="12" customHeight="1" x14ac:dyDescent="0.15">
      <c r="A193" s="61" t="s">
        <v>221</v>
      </c>
      <c r="B193" s="62" t="s">
        <v>6</v>
      </c>
      <c r="C193" s="62" t="s">
        <v>133</v>
      </c>
      <c r="D193" s="100" t="s">
        <v>132</v>
      </c>
      <c r="E193" s="99" t="str">
        <f t="shared" si="4"/>
        <v>回答対象外</v>
      </c>
      <c r="F193" s="97">
        <f t="shared" si="5"/>
        <v>13</v>
      </c>
      <c r="G193" s="106">
        <f>IF(F193&gt;K3,1,IF(U192&lt;&gt;"○",1,0))</f>
        <v>1</v>
      </c>
      <c r="H193" s="106">
        <f>IF(G193=1,1,IF(K193="特になし　",1,IF(K193=0,0,1)))</f>
        <v>1</v>
      </c>
      <c r="I193" s="97" t="s">
        <v>120</v>
      </c>
      <c r="J193" s="97">
        <v>1</v>
      </c>
      <c r="K193" s="98">
        <f>'項目1(不当な差別的取扱い)'!AP32</f>
        <v>0</v>
      </c>
    </row>
    <row r="194" spans="1:21" ht="12" customHeight="1" x14ac:dyDescent="0.15">
      <c r="A194" s="61" t="s">
        <v>221</v>
      </c>
      <c r="B194" s="62" t="s">
        <v>6</v>
      </c>
      <c r="C194" s="62" t="s">
        <v>125</v>
      </c>
      <c r="D194" s="100" t="s">
        <v>90</v>
      </c>
      <c r="E194" s="99" t="str">
        <f t="shared" si="4"/>
        <v>回答対象外</v>
      </c>
      <c r="F194" s="97">
        <f t="shared" si="5"/>
        <v>13</v>
      </c>
      <c r="G194" s="97">
        <f>IF(F194&gt;K3,1,0)</f>
        <v>1</v>
      </c>
      <c r="H194" s="104">
        <v>1</v>
      </c>
      <c r="I194" s="97" t="s">
        <v>122</v>
      </c>
      <c r="J194" s="97">
        <v>1</v>
      </c>
      <c r="K194" s="98">
        <f>'項目1(不当な差別的取扱い)'!AQ32</f>
        <v>0</v>
      </c>
    </row>
    <row r="195" spans="1:21" ht="12" customHeight="1" x14ac:dyDescent="0.15">
      <c r="A195" s="61" t="s">
        <v>221</v>
      </c>
      <c r="B195" s="62" t="s">
        <v>6</v>
      </c>
      <c r="C195" s="62" t="s">
        <v>124</v>
      </c>
      <c r="D195" s="100" t="s">
        <v>7</v>
      </c>
      <c r="E195" s="99" t="str">
        <f t="shared" ref="E195:E258" si="6">IF(G195=1,"回答対象外",IF(H195=1,"回答済","未回答"))</f>
        <v>回答対象外</v>
      </c>
      <c r="F195" s="97">
        <f t="shared" si="5"/>
        <v>13</v>
      </c>
      <c r="G195" s="97">
        <f>IF(F195&gt;K3,1,0)</f>
        <v>1</v>
      </c>
      <c r="H195" s="97">
        <f>IF(K195="特になし　",0,IF(K195=0,0,1))</f>
        <v>0</v>
      </c>
      <c r="I195" s="97" t="s">
        <v>120</v>
      </c>
      <c r="J195" s="97">
        <v>1</v>
      </c>
      <c r="K195" s="98">
        <f>'項目1(不当な差別的取扱い)'!AR32</f>
        <v>0</v>
      </c>
    </row>
    <row r="196" spans="1:21" ht="12" customHeight="1" x14ac:dyDescent="0.15">
      <c r="A196" s="61" t="s">
        <v>221</v>
      </c>
      <c r="B196" s="62" t="s">
        <v>6</v>
      </c>
      <c r="C196" s="62" t="s">
        <v>123</v>
      </c>
      <c r="D196" s="100" t="s">
        <v>131</v>
      </c>
      <c r="E196" s="99" t="str">
        <f t="shared" si="6"/>
        <v>回答対象外</v>
      </c>
      <c r="F196" s="97">
        <f t="shared" si="5"/>
        <v>13</v>
      </c>
      <c r="G196" s="97">
        <f>IF(F196&gt;K3,1,0)</f>
        <v>1</v>
      </c>
      <c r="H196" s="97">
        <f>IF(K196="特になし　",0,IF(K196=0,0,1))</f>
        <v>0</v>
      </c>
      <c r="I196" s="97" t="s">
        <v>120</v>
      </c>
      <c r="J196" s="97">
        <v>1</v>
      </c>
      <c r="K196" s="98">
        <f>'項目1(不当な差別的取扱い)'!AS32</f>
        <v>0</v>
      </c>
    </row>
    <row r="197" spans="1:21" ht="12" customHeight="1" x14ac:dyDescent="0.15">
      <c r="A197" s="61" t="s">
        <v>221</v>
      </c>
      <c r="B197" s="62" t="s">
        <v>6</v>
      </c>
      <c r="C197" s="62" t="s">
        <v>121</v>
      </c>
      <c r="D197" s="100" t="s">
        <v>130</v>
      </c>
      <c r="E197" s="99" t="str">
        <f t="shared" si="6"/>
        <v>回答対象外</v>
      </c>
      <c r="F197" s="97">
        <f t="shared" si="5"/>
        <v>13</v>
      </c>
      <c r="G197" s="97">
        <f>IF(F197&gt;K3,1,0)</f>
        <v>1</v>
      </c>
      <c r="H197" s="97">
        <f>IF(K197="特になし　",0,IF(K197=0,0,1))</f>
        <v>0</v>
      </c>
      <c r="I197" s="97" t="s">
        <v>120</v>
      </c>
      <c r="J197" s="97">
        <v>1</v>
      </c>
      <c r="K197" s="98">
        <f>'項目1(不当な差別的取扱い)'!AT32</f>
        <v>0</v>
      </c>
    </row>
    <row r="198" spans="1:21" ht="12" customHeight="1" x14ac:dyDescent="0.15">
      <c r="A198" s="61" t="s">
        <v>221</v>
      </c>
      <c r="B198" s="62" t="s">
        <v>6</v>
      </c>
      <c r="C198" s="62" t="s">
        <v>119</v>
      </c>
      <c r="D198" s="100" t="s">
        <v>129</v>
      </c>
      <c r="E198" s="99" t="str">
        <f t="shared" si="6"/>
        <v>回答対象外</v>
      </c>
      <c r="F198" s="97">
        <f t="shared" si="5"/>
        <v>13</v>
      </c>
      <c r="G198" s="97">
        <f>IF(F198&gt;K3,1,0)</f>
        <v>1</v>
      </c>
      <c r="H198" s="97">
        <f>IF(K198="(選択)",0,1)</f>
        <v>0</v>
      </c>
      <c r="I198" s="97" t="s">
        <v>118</v>
      </c>
      <c r="J198" s="97">
        <v>2</v>
      </c>
      <c r="K198" s="98" t="str">
        <f>'項目1(不当な差別的取扱い)'!AU32</f>
        <v>(選択)</v>
      </c>
    </row>
    <row r="199" spans="1:21" ht="12" customHeight="1" x14ac:dyDescent="0.15">
      <c r="A199" s="61" t="s">
        <v>221</v>
      </c>
      <c r="B199" s="62" t="s">
        <v>6</v>
      </c>
      <c r="C199" s="62" t="s">
        <v>128</v>
      </c>
      <c r="D199" s="100" t="s">
        <v>184</v>
      </c>
      <c r="E199" s="99" t="str">
        <f t="shared" si="6"/>
        <v>回答対象外</v>
      </c>
      <c r="F199" s="97">
        <f t="shared" si="5"/>
        <v>14</v>
      </c>
      <c r="G199" s="97">
        <f>IF(F199&gt;K3,1,0)</f>
        <v>1</v>
      </c>
      <c r="H199" s="97">
        <f>IF(K199="(選択)",0,1)</f>
        <v>0</v>
      </c>
      <c r="I199" s="97" t="s">
        <v>118</v>
      </c>
      <c r="J199" s="97">
        <v>2</v>
      </c>
      <c r="K199" s="98" t="str">
        <f>'項目1(不当な差別的取扱い)'!C33</f>
        <v>(選択)</v>
      </c>
    </row>
    <row r="200" spans="1:21" ht="12" customHeight="1" x14ac:dyDescent="0.15">
      <c r="A200" s="61" t="s">
        <v>221</v>
      </c>
      <c r="B200" s="62" t="s">
        <v>6</v>
      </c>
      <c r="C200" s="62" t="s">
        <v>127</v>
      </c>
      <c r="D200" s="100" t="s">
        <v>88</v>
      </c>
      <c r="E200" s="99" t="str">
        <f t="shared" si="6"/>
        <v>回答対象外</v>
      </c>
      <c r="F200" s="97">
        <f t="shared" si="5"/>
        <v>14</v>
      </c>
      <c r="G200" s="97">
        <f>IF(F200&gt;K3,1,0)</f>
        <v>1</v>
      </c>
      <c r="H200" s="97">
        <f>IF(K200="特になし　",0,IF(K200=0,0,1))</f>
        <v>0</v>
      </c>
      <c r="I200" s="97" t="s">
        <v>120</v>
      </c>
      <c r="J200" s="97">
        <v>1</v>
      </c>
      <c r="K200" s="98">
        <f>'項目1(不当な差別的取扱い)'!D33</f>
        <v>0</v>
      </c>
    </row>
    <row r="201" spans="1:21" ht="12" customHeight="1" x14ac:dyDescent="0.15">
      <c r="A201" s="61" t="s">
        <v>221</v>
      </c>
      <c r="B201" s="62" t="s">
        <v>6</v>
      </c>
      <c r="C201" s="62" t="s">
        <v>126</v>
      </c>
      <c r="D201" s="100" t="s">
        <v>143</v>
      </c>
      <c r="E201" s="99" t="str">
        <f t="shared" si="6"/>
        <v>回答対象外</v>
      </c>
      <c r="F201" s="97">
        <f t="shared" si="5"/>
        <v>14</v>
      </c>
      <c r="G201" s="97">
        <f>IF(F201&gt;K3,1,0)</f>
        <v>1</v>
      </c>
      <c r="H201" s="97">
        <f>IF(COUNTIF(K201:W201,"○")&gt;0,1,0)</f>
        <v>0</v>
      </c>
      <c r="I201" s="97" t="s">
        <v>122</v>
      </c>
      <c r="J201" s="97">
        <v>3</v>
      </c>
      <c r="K201" s="98">
        <f>'項目1(不当な差別的取扱い)'!G33</f>
        <v>0</v>
      </c>
      <c r="L201" s="97">
        <f>'項目1(不当な差別的取扱い)'!H33</f>
        <v>0</v>
      </c>
      <c r="M201" s="97">
        <f>'項目1(不当な差別的取扱い)'!I33</f>
        <v>0</v>
      </c>
    </row>
    <row r="202" spans="1:21" ht="12" customHeight="1" x14ac:dyDescent="0.15">
      <c r="A202" s="61" t="s">
        <v>221</v>
      </c>
      <c r="B202" s="62" t="s">
        <v>6</v>
      </c>
      <c r="C202" s="62" t="s">
        <v>126</v>
      </c>
      <c r="D202" s="100" t="s">
        <v>142</v>
      </c>
      <c r="E202" s="99" t="str">
        <f t="shared" si="6"/>
        <v>回答対象外</v>
      </c>
      <c r="F202" s="97">
        <f t="shared" si="5"/>
        <v>14</v>
      </c>
      <c r="G202" s="106">
        <f>IF(F202&gt;K3,1,IF(M201&lt;&gt;"○",1,0))</f>
        <v>1</v>
      </c>
      <c r="H202" s="106">
        <f>IF(G202=1,1,IF(K202="特になし　",1,IF(K202=0,0,1)))</f>
        <v>1</v>
      </c>
      <c r="I202" s="97" t="s">
        <v>120</v>
      </c>
      <c r="J202" s="97">
        <v>1</v>
      </c>
      <c r="K202" s="98">
        <f>'項目1(不当な差別的取扱い)'!J33</f>
        <v>0</v>
      </c>
    </row>
    <row r="203" spans="1:21" ht="12" customHeight="1" x14ac:dyDescent="0.15">
      <c r="A203" s="61" t="s">
        <v>221</v>
      </c>
      <c r="B203" s="62" t="s">
        <v>6</v>
      </c>
      <c r="C203" s="62" t="s">
        <v>141</v>
      </c>
      <c r="D203" s="100" t="s">
        <v>140</v>
      </c>
      <c r="E203" s="99" t="str">
        <f t="shared" si="6"/>
        <v>回答対象外</v>
      </c>
      <c r="F203" s="97">
        <f t="shared" si="5"/>
        <v>14</v>
      </c>
      <c r="G203" s="97">
        <f>IF(F203&gt;K3,1,0)</f>
        <v>1</v>
      </c>
      <c r="H203" s="97">
        <f>IF(COUNTIF(K203:W203,"○")&gt;0,1,0)</f>
        <v>0</v>
      </c>
      <c r="I203" s="97" t="s">
        <v>122</v>
      </c>
      <c r="J203" s="97">
        <v>3</v>
      </c>
      <c r="K203" s="98">
        <f>'項目1(不当な差別的取扱い)'!K33</f>
        <v>0</v>
      </c>
      <c r="L203" s="97">
        <f>'項目1(不当な差別的取扱い)'!L33</f>
        <v>0</v>
      </c>
      <c r="M203" s="97">
        <f>'項目1(不当な差別的取扱い)'!M33</f>
        <v>0</v>
      </c>
    </row>
    <row r="204" spans="1:21" ht="12" customHeight="1" x14ac:dyDescent="0.15">
      <c r="A204" s="61" t="s">
        <v>221</v>
      </c>
      <c r="B204" s="62" t="s">
        <v>6</v>
      </c>
      <c r="C204" s="62" t="s">
        <v>139</v>
      </c>
      <c r="D204" s="100" t="s">
        <v>138</v>
      </c>
      <c r="E204" s="99" t="str">
        <f t="shared" si="6"/>
        <v>回答対象外</v>
      </c>
      <c r="F204" s="97">
        <f t="shared" si="5"/>
        <v>14</v>
      </c>
      <c r="G204" s="97">
        <f>IF(F204&gt;K3,1,0)</f>
        <v>1</v>
      </c>
      <c r="H204" s="97">
        <f>IF(COUNTIF(K204:W204,"○")&gt;0,1,0)</f>
        <v>0</v>
      </c>
      <c r="I204" s="97" t="s">
        <v>122</v>
      </c>
      <c r="J204" s="97">
        <v>9</v>
      </c>
      <c r="K204" s="98">
        <f>'項目1(不当な差別的取扱い)'!N33</f>
        <v>0</v>
      </c>
      <c r="L204" s="97">
        <f>'項目1(不当な差別的取扱い)'!O33</f>
        <v>0</v>
      </c>
      <c r="M204" s="97">
        <f>'項目1(不当な差別的取扱い)'!P33</f>
        <v>0</v>
      </c>
      <c r="N204" s="97">
        <f>'項目1(不当な差別的取扱い)'!Q33</f>
        <v>0</v>
      </c>
      <c r="O204" s="97">
        <f>'項目1(不当な差別的取扱い)'!R33</f>
        <v>0</v>
      </c>
      <c r="P204" s="97">
        <f>'項目1(不当な差別的取扱い)'!S33</f>
        <v>0</v>
      </c>
      <c r="Q204" s="97">
        <f>'項目1(不当な差別的取扱い)'!T33</f>
        <v>0</v>
      </c>
      <c r="R204" s="97">
        <f>'項目1(不当な差別的取扱い)'!U33</f>
        <v>0</v>
      </c>
      <c r="S204" s="97">
        <f>'項目1(不当な差別的取扱い)'!V33</f>
        <v>0</v>
      </c>
    </row>
    <row r="205" spans="1:21" ht="12" customHeight="1" x14ac:dyDescent="0.15">
      <c r="A205" s="61" t="s">
        <v>221</v>
      </c>
      <c r="B205" s="62" t="s">
        <v>6</v>
      </c>
      <c r="C205" s="62" t="s">
        <v>136</v>
      </c>
      <c r="D205" s="100" t="s">
        <v>137</v>
      </c>
      <c r="E205" s="99" t="str">
        <f t="shared" si="6"/>
        <v>回答対象外</v>
      </c>
      <c r="F205" s="97">
        <f t="shared" si="5"/>
        <v>14</v>
      </c>
      <c r="G205" s="97">
        <f>IF(F205&gt;K3,1,0)</f>
        <v>1</v>
      </c>
      <c r="H205" s="97">
        <f>IF(COUNTIF(K205:W205,"○")&gt;0,1,0)</f>
        <v>0</v>
      </c>
      <c r="I205" s="97" t="s">
        <v>122</v>
      </c>
      <c r="J205" s="97">
        <v>11</v>
      </c>
      <c r="K205" s="98">
        <f>'項目1(不当な差別的取扱い)'!W33</f>
        <v>0</v>
      </c>
      <c r="L205" s="97">
        <f>'項目1(不当な差別的取扱い)'!X33</f>
        <v>0</v>
      </c>
      <c r="M205" s="97">
        <f>'項目1(不当な差別的取扱い)'!Y33</f>
        <v>0</v>
      </c>
      <c r="N205" s="97">
        <f>'項目1(不当な差別的取扱い)'!Z33</f>
        <v>0</v>
      </c>
      <c r="O205" s="97">
        <f>'項目1(不当な差別的取扱い)'!AA33</f>
        <v>0</v>
      </c>
      <c r="P205" s="97">
        <f>'項目1(不当な差別的取扱い)'!AB33</f>
        <v>0</v>
      </c>
      <c r="Q205" s="97">
        <f>'項目1(不当な差別的取扱い)'!AC33</f>
        <v>0</v>
      </c>
      <c r="R205" s="97">
        <f>'項目1(不当な差別的取扱い)'!AD33</f>
        <v>0</v>
      </c>
      <c r="S205" s="97">
        <f>'項目1(不当な差別的取扱い)'!AE33</f>
        <v>0</v>
      </c>
      <c r="T205" s="97">
        <f>'項目1(不当な差別的取扱い)'!AF33</f>
        <v>0</v>
      </c>
      <c r="U205" s="97">
        <f>'項目1(不当な差別的取扱い)'!AG33</f>
        <v>0</v>
      </c>
    </row>
    <row r="206" spans="1:21" ht="12" customHeight="1" x14ac:dyDescent="0.15">
      <c r="A206" s="61" t="s">
        <v>221</v>
      </c>
      <c r="B206" s="62" t="s">
        <v>6</v>
      </c>
      <c r="C206" s="62" t="s">
        <v>136</v>
      </c>
      <c r="D206" s="100" t="s">
        <v>135</v>
      </c>
      <c r="E206" s="99" t="str">
        <f t="shared" si="6"/>
        <v>回答対象外</v>
      </c>
      <c r="F206" s="97">
        <f t="shared" si="5"/>
        <v>14</v>
      </c>
      <c r="G206" s="106">
        <f>IF(F206&gt;K3,1,IF(U205&lt;&gt;"○",1,0))</f>
        <v>1</v>
      </c>
      <c r="H206" s="106">
        <f>IF(G206=1,1,IF(K206="特になし　",1,IF(K206=0,0,1)))</f>
        <v>1</v>
      </c>
      <c r="I206" s="97" t="s">
        <v>120</v>
      </c>
      <c r="J206" s="97">
        <v>1</v>
      </c>
      <c r="K206" s="98">
        <f>'項目1(不当な差別的取扱い)'!AH33</f>
        <v>0</v>
      </c>
    </row>
    <row r="207" spans="1:21" ht="12" customHeight="1" x14ac:dyDescent="0.15">
      <c r="A207" s="61" t="s">
        <v>221</v>
      </c>
      <c r="B207" s="62" t="s">
        <v>6</v>
      </c>
      <c r="C207" s="62" t="s">
        <v>133</v>
      </c>
      <c r="D207" s="100" t="s">
        <v>134</v>
      </c>
      <c r="E207" s="99" t="str">
        <f t="shared" si="6"/>
        <v>回答対象外</v>
      </c>
      <c r="F207" s="97">
        <f t="shared" si="5"/>
        <v>14</v>
      </c>
      <c r="G207" s="97">
        <f>IF(F207&gt;K3,1,0)</f>
        <v>1</v>
      </c>
      <c r="H207" s="97">
        <f>IF(COUNTIF(K207:W207,"○")&gt;0,1,0)</f>
        <v>0</v>
      </c>
      <c r="I207" s="97" t="s">
        <v>122</v>
      </c>
      <c r="J207" s="97">
        <v>7</v>
      </c>
      <c r="K207" s="98">
        <f>'項目1(不当な差別的取扱い)'!AI33</f>
        <v>0</v>
      </c>
      <c r="L207" s="97">
        <f>'項目1(不当な差別的取扱い)'!AJ33</f>
        <v>0</v>
      </c>
      <c r="M207" s="97">
        <f>'項目1(不当な差別的取扱い)'!AK33</f>
        <v>0</v>
      </c>
      <c r="N207" s="97">
        <f>'項目1(不当な差別的取扱い)'!AL33</f>
        <v>0</v>
      </c>
      <c r="O207" s="97">
        <f>'項目1(不当な差別的取扱い)'!AM33</f>
        <v>0</v>
      </c>
      <c r="P207" s="97">
        <f>'項目1(不当な差別的取扱い)'!AN33</f>
        <v>0</v>
      </c>
      <c r="Q207" s="97">
        <f>'項目1(不当な差別的取扱い)'!AO33</f>
        <v>0</v>
      </c>
    </row>
    <row r="208" spans="1:21" ht="12" customHeight="1" x14ac:dyDescent="0.15">
      <c r="A208" s="61" t="s">
        <v>221</v>
      </c>
      <c r="B208" s="62" t="s">
        <v>6</v>
      </c>
      <c r="C208" s="62" t="s">
        <v>133</v>
      </c>
      <c r="D208" s="100" t="s">
        <v>132</v>
      </c>
      <c r="E208" s="99" t="str">
        <f t="shared" si="6"/>
        <v>回答対象外</v>
      </c>
      <c r="F208" s="97">
        <f t="shared" si="5"/>
        <v>14</v>
      </c>
      <c r="G208" s="106">
        <f>IF(F208&gt;K3,1,IF(U207&lt;&gt;"○",1,0))</f>
        <v>1</v>
      </c>
      <c r="H208" s="106">
        <f>IF(G208=1,1,IF(K208="特になし　",1,IF(K208=0,0,1)))</f>
        <v>1</v>
      </c>
      <c r="I208" s="97" t="s">
        <v>120</v>
      </c>
      <c r="J208" s="97">
        <v>1</v>
      </c>
      <c r="K208" s="98">
        <f>'項目1(不当な差別的取扱い)'!AP33</f>
        <v>0</v>
      </c>
    </row>
    <row r="209" spans="1:21" ht="12" customHeight="1" x14ac:dyDescent="0.15">
      <c r="A209" s="61" t="s">
        <v>221</v>
      </c>
      <c r="B209" s="62" t="s">
        <v>6</v>
      </c>
      <c r="C209" s="62" t="s">
        <v>125</v>
      </c>
      <c r="D209" s="100" t="s">
        <v>90</v>
      </c>
      <c r="E209" s="99" t="str">
        <f t="shared" si="6"/>
        <v>回答対象外</v>
      </c>
      <c r="F209" s="97">
        <f t="shared" si="5"/>
        <v>14</v>
      </c>
      <c r="G209" s="97">
        <f>IF(F209&gt;K3,1,0)</f>
        <v>1</v>
      </c>
      <c r="H209" s="104">
        <v>1</v>
      </c>
      <c r="I209" s="97" t="s">
        <v>122</v>
      </c>
      <c r="J209" s="97">
        <v>1</v>
      </c>
      <c r="K209" s="98">
        <f>'項目1(不当な差別的取扱い)'!AQ33</f>
        <v>0</v>
      </c>
    </row>
    <row r="210" spans="1:21" ht="12" customHeight="1" x14ac:dyDescent="0.15">
      <c r="A210" s="61" t="s">
        <v>221</v>
      </c>
      <c r="B210" s="62" t="s">
        <v>6</v>
      </c>
      <c r="C210" s="62" t="s">
        <v>124</v>
      </c>
      <c r="D210" s="100" t="s">
        <v>7</v>
      </c>
      <c r="E210" s="99" t="str">
        <f t="shared" si="6"/>
        <v>回答対象外</v>
      </c>
      <c r="F210" s="97">
        <f t="shared" si="5"/>
        <v>14</v>
      </c>
      <c r="G210" s="97">
        <f>IF(F210&gt;K3,1,0)</f>
        <v>1</v>
      </c>
      <c r="H210" s="97">
        <f>IF(K210="特になし　",0,IF(K210=0,0,1))</f>
        <v>0</v>
      </c>
      <c r="I210" s="97" t="s">
        <v>120</v>
      </c>
      <c r="J210" s="97">
        <v>1</v>
      </c>
      <c r="K210" s="98">
        <f>'項目1(不当な差別的取扱い)'!AR33</f>
        <v>0</v>
      </c>
    </row>
    <row r="211" spans="1:21" ht="12" customHeight="1" x14ac:dyDescent="0.15">
      <c r="A211" s="61" t="s">
        <v>221</v>
      </c>
      <c r="B211" s="62" t="s">
        <v>6</v>
      </c>
      <c r="C211" s="62" t="s">
        <v>123</v>
      </c>
      <c r="D211" s="100" t="s">
        <v>131</v>
      </c>
      <c r="E211" s="99" t="str">
        <f t="shared" si="6"/>
        <v>回答対象外</v>
      </c>
      <c r="F211" s="97">
        <f t="shared" ref="F211:F274" si="7">F196+1</f>
        <v>14</v>
      </c>
      <c r="G211" s="97">
        <f>IF(F211&gt;K3,1,0)</f>
        <v>1</v>
      </c>
      <c r="H211" s="97">
        <f>IF(K211="特になし　",0,IF(K211=0,0,1))</f>
        <v>0</v>
      </c>
      <c r="I211" s="97" t="s">
        <v>120</v>
      </c>
      <c r="J211" s="97">
        <v>1</v>
      </c>
      <c r="K211" s="98">
        <f>'項目1(不当な差別的取扱い)'!AS33</f>
        <v>0</v>
      </c>
    </row>
    <row r="212" spans="1:21" ht="12" customHeight="1" x14ac:dyDescent="0.15">
      <c r="A212" s="61" t="s">
        <v>221</v>
      </c>
      <c r="B212" s="62" t="s">
        <v>6</v>
      </c>
      <c r="C212" s="62" t="s">
        <v>121</v>
      </c>
      <c r="D212" s="100" t="s">
        <v>130</v>
      </c>
      <c r="E212" s="99" t="str">
        <f t="shared" si="6"/>
        <v>回答対象外</v>
      </c>
      <c r="F212" s="97">
        <f t="shared" si="7"/>
        <v>14</v>
      </c>
      <c r="G212" s="97">
        <f>IF(F212&gt;K3,1,0)</f>
        <v>1</v>
      </c>
      <c r="H212" s="97">
        <f>IF(K212="特になし　",0,IF(K212=0,0,1))</f>
        <v>0</v>
      </c>
      <c r="I212" s="97" t="s">
        <v>120</v>
      </c>
      <c r="J212" s="97">
        <v>1</v>
      </c>
      <c r="K212" s="98">
        <f>'項目1(不当な差別的取扱い)'!AT33</f>
        <v>0</v>
      </c>
    </row>
    <row r="213" spans="1:21" ht="12" customHeight="1" x14ac:dyDescent="0.15">
      <c r="A213" s="61" t="s">
        <v>221</v>
      </c>
      <c r="B213" s="62" t="s">
        <v>6</v>
      </c>
      <c r="C213" s="62" t="s">
        <v>119</v>
      </c>
      <c r="D213" s="100" t="s">
        <v>129</v>
      </c>
      <c r="E213" s="99" t="str">
        <f t="shared" si="6"/>
        <v>回答対象外</v>
      </c>
      <c r="F213" s="97">
        <f t="shared" si="7"/>
        <v>14</v>
      </c>
      <c r="G213" s="97">
        <f>IF(F213&gt;K3,1,0)</f>
        <v>1</v>
      </c>
      <c r="H213" s="97">
        <f>IF(K213="(選択)",0,1)</f>
        <v>0</v>
      </c>
      <c r="I213" s="97" t="s">
        <v>118</v>
      </c>
      <c r="J213" s="97">
        <v>2</v>
      </c>
      <c r="K213" s="98" t="str">
        <f>'項目1(不当な差別的取扱い)'!AU33</f>
        <v>(選択)</v>
      </c>
    </row>
    <row r="214" spans="1:21" ht="12" customHeight="1" x14ac:dyDescent="0.15">
      <c r="A214" s="61" t="s">
        <v>221</v>
      </c>
      <c r="B214" s="62" t="s">
        <v>6</v>
      </c>
      <c r="C214" s="62" t="s">
        <v>128</v>
      </c>
      <c r="D214" s="100" t="s">
        <v>184</v>
      </c>
      <c r="E214" s="99" t="str">
        <f t="shared" si="6"/>
        <v>回答対象外</v>
      </c>
      <c r="F214" s="97">
        <f t="shared" si="7"/>
        <v>15</v>
      </c>
      <c r="G214" s="97">
        <f>IF(F214&gt;K3,1,0)</f>
        <v>1</v>
      </c>
      <c r="H214" s="97">
        <f>IF(K214="(選択)",0,1)</f>
        <v>0</v>
      </c>
      <c r="I214" s="97" t="s">
        <v>118</v>
      </c>
      <c r="J214" s="97">
        <v>2</v>
      </c>
      <c r="K214" s="98" t="str">
        <f>'項目1(不当な差別的取扱い)'!C34</f>
        <v>(選択)</v>
      </c>
    </row>
    <row r="215" spans="1:21" ht="12" customHeight="1" x14ac:dyDescent="0.15">
      <c r="A215" s="61" t="s">
        <v>221</v>
      </c>
      <c r="B215" s="62" t="s">
        <v>6</v>
      </c>
      <c r="C215" s="62" t="s">
        <v>127</v>
      </c>
      <c r="D215" s="100" t="s">
        <v>88</v>
      </c>
      <c r="E215" s="99" t="str">
        <f t="shared" si="6"/>
        <v>回答対象外</v>
      </c>
      <c r="F215" s="97">
        <f t="shared" si="7"/>
        <v>15</v>
      </c>
      <c r="G215" s="97">
        <f>IF(F215&gt;K3,1,0)</f>
        <v>1</v>
      </c>
      <c r="H215" s="97">
        <f>IF(K215="特になし　",0,IF(K215=0,0,1))</f>
        <v>0</v>
      </c>
      <c r="I215" s="97" t="s">
        <v>120</v>
      </c>
      <c r="J215" s="97">
        <v>1</v>
      </c>
      <c r="K215" s="98">
        <f>'項目1(不当な差別的取扱い)'!D34</f>
        <v>0</v>
      </c>
    </row>
    <row r="216" spans="1:21" ht="12" customHeight="1" x14ac:dyDescent="0.15">
      <c r="A216" s="61" t="s">
        <v>221</v>
      </c>
      <c r="B216" s="62" t="s">
        <v>6</v>
      </c>
      <c r="C216" s="62" t="s">
        <v>126</v>
      </c>
      <c r="D216" s="100" t="s">
        <v>143</v>
      </c>
      <c r="E216" s="99" t="str">
        <f t="shared" si="6"/>
        <v>回答対象外</v>
      </c>
      <c r="F216" s="97">
        <f t="shared" si="7"/>
        <v>15</v>
      </c>
      <c r="G216" s="97">
        <f>IF(F216&gt;K3,1,0)</f>
        <v>1</v>
      </c>
      <c r="H216" s="97">
        <f>IF(COUNTIF(K216:W216,"○")&gt;0,1,0)</f>
        <v>0</v>
      </c>
      <c r="I216" s="97" t="s">
        <v>122</v>
      </c>
      <c r="J216" s="97">
        <v>3</v>
      </c>
      <c r="K216" s="98">
        <f>'項目1(不当な差別的取扱い)'!G34</f>
        <v>0</v>
      </c>
      <c r="L216" s="97">
        <f>'項目1(不当な差別的取扱い)'!H34</f>
        <v>0</v>
      </c>
      <c r="M216" s="97">
        <f>'項目1(不当な差別的取扱い)'!I34</f>
        <v>0</v>
      </c>
    </row>
    <row r="217" spans="1:21" ht="12" customHeight="1" x14ac:dyDescent="0.15">
      <c r="A217" s="61" t="s">
        <v>221</v>
      </c>
      <c r="B217" s="62" t="s">
        <v>6</v>
      </c>
      <c r="C217" s="62" t="s">
        <v>126</v>
      </c>
      <c r="D217" s="100" t="s">
        <v>142</v>
      </c>
      <c r="E217" s="99" t="str">
        <f t="shared" si="6"/>
        <v>回答対象外</v>
      </c>
      <c r="F217" s="97">
        <f t="shared" si="7"/>
        <v>15</v>
      </c>
      <c r="G217" s="106">
        <f>IF(F217&gt;K3,1,IF(M216&lt;&gt;"○",1,0))</f>
        <v>1</v>
      </c>
      <c r="H217" s="106">
        <f>IF(G217=1,1,IF(K217="特になし　",1,IF(K217=0,0,1)))</f>
        <v>1</v>
      </c>
      <c r="I217" s="97" t="s">
        <v>120</v>
      </c>
      <c r="J217" s="97">
        <v>1</v>
      </c>
      <c r="K217" s="98">
        <f>'項目1(不当な差別的取扱い)'!J34</f>
        <v>0</v>
      </c>
    </row>
    <row r="218" spans="1:21" ht="12" customHeight="1" x14ac:dyDescent="0.15">
      <c r="A218" s="61" t="s">
        <v>221</v>
      </c>
      <c r="B218" s="62" t="s">
        <v>6</v>
      </c>
      <c r="C218" s="62" t="s">
        <v>141</v>
      </c>
      <c r="D218" s="100" t="s">
        <v>140</v>
      </c>
      <c r="E218" s="99" t="str">
        <f t="shared" si="6"/>
        <v>回答対象外</v>
      </c>
      <c r="F218" s="97">
        <f t="shared" si="7"/>
        <v>15</v>
      </c>
      <c r="G218" s="97">
        <f>IF(F218&gt;K3,1,0)</f>
        <v>1</v>
      </c>
      <c r="H218" s="97">
        <f>IF(COUNTIF(K218:W218,"○")&gt;0,1,0)</f>
        <v>0</v>
      </c>
      <c r="I218" s="97" t="s">
        <v>122</v>
      </c>
      <c r="J218" s="97">
        <v>3</v>
      </c>
      <c r="K218" s="98">
        <f>'項目1(不当な差別的取扱い)'!K34</f>
        <v>0</v>
      </c>
      <c r="L218" s="97">
        <f>'項目1(不当な差別的取扱い)'!L34</f>
        <v>0</v>
      </c>
      <c r="M218" s="97">
        <f>'項目1(不当な差別的取扱い)'!M34</f>
        <v>0</v>
      </c>
    </row>
    <row r="219" spans="1:21" ht="12" customHeight="1" x14ac:dyDescent="0.15">
      <c r="A219" s="61" t="s">
        <v>221</v>
      </c>
      <c r="B219" s="62" t="s">
        <v>6</v>
      </c>
      <c r="C219" s="62" t="s">
        <v>139</v>
      </c>
      <c r="D219" s="100" t="s">
        <v>138</v>
      </c>
      <c r="E219" s="99" t="str">
        <f t="shared" si="6"/>
        <v>回答対象外</v>
      </c>
      <c r="F219" s="97">
        <f t="shared" si="7"/>
        <v>15</v>
      </c>
      <c r="G219" s="97">
        <f>IF(F219&gt;K3,1,0)</f>
        <v>1</v>
      </c>
      <c r="H219" s="97">
        <f>IF(COUNTIF(K219:W219,"○")&gt;0,1,0)</f>
        <v>0</v>
      </c>
      <c r="I219" s="97" t="s">
        <v>122</v>
      </c>
      <c r="J219" s="97">
        <v>9</v>
      </c>
      <c r="K219" s="98">
        <f>'項目1(不当な差別的取扱い)'!N34</f>
        <v>0</v>
      </c>
      <c r="L219" s="97">
        <f>'項目1(不当な差別的取扱い)'!O34</f>
        <v>0</v>
      </c>
      <c r="M219" s="97">
        <f>'項目1(不当な差別的取扱い)'!P34</f>
        <v>0</v>
      </c>
      <c r="N219" s="97">
        <f>'項目1(不当な差別的取扱い)'!Q34</f>
        <v>0</v>
      </c>
      <c r="O219" s="97">
        <f>'項目1(不当な差別的取扱い)'!R34</f>
        <v>0</v>
      </c>
      <c r="P219" s="97">
        <f>'項目1(不当な差別的取扱い)'!S34</f>
        <v>0</v>
      </c>
      <c r="Q219" s="97">
        <f>'項目1(不当な差別的取扱い)'!T34</f>
        <v>0</v>
      </c>
      <c r="R219" s="97">
        <f>'項目1(不当な差別的取扱い)'!U34</f>
        <v>0</v>
      </c>
      <c r="S219" s="97">
        <f>'項目1(不当な差別的取扱い)'!V34</f>
        <v>0</v>
      </c>
    </row>
    <row r="220" spans="1:21" ht="12" customHeight="1" x14ac:dyDescent="0.15">
      <c r="A220" s="61" t="s">
        <v>221</v>
      </c>
      <c r="B220" s="62" t="s">
        <v>6</v>
      </c>
      <c r="C220" s="62" t="s">
        <v>136</v>
      </c>
      <c r="D220" s="100" t="s">
        <v>137</v>
      </c>
      <c r="E220" s="99" t="str">
        <f t="shared" si="6"/>
        <v>回答対象外</v>
      </c>
      <c r="F220" s="97">
        <f t="shared" si="7"/>
        <v>15</v>
      </c>
      <c r="G220" s="97">
        <f>IF(F220&gt;K3,1,0)</f>
        <v>1</v>
      </c>
      <c r="H220" s="97">
        <f>IF(COUNTIF(K220:W220,"○")&gt;0,1,0)</f>
        <v>0</v>
      </c>
      <c r="I220" s="97" t="s">
        <v>122</v>
      </c>
      <c r="J220" s="97">
        <v>11</v>
      </c>
      <c r="K220" s="98">
        <f>'項目1(不当な差別的取扱い)'!W34</f>
        <v>0</v>
      </c>
      <c r="L220" s="97">
        <f>'項目1(不当な差別的取扱い)'!X34</f>
        <v>0</v>
      </c>
      <c r="M220" s="97">
        <f>'項目1(不当な差別的取扱い)'!Y34</f>
        <v>0</v>
      </c>
      <c r="N220" s="97">
        <f>'項目1(不当な差別的取扱い)'!Z34</f>
        <v>0</v>
      </c>
      <c r="O220" s="97">
        <f>'項目1(不当な差別的取扱い)'!AA34</f>
        <v>0</v>
      </c>
      <c r="P220" s="97">
        <f>'項目1(不当な差別的取扱い)'!AB34</f>
        <v>0</v>
      </c>
      <c r="Q220" s="97">
        <f>'項目1(不当な差別的取扱い)'!AC34</f>
        <v>0</v>
      </c>
      <c r="R220" s="97">
        <f>'項目1(不当な差別的取扱い)'!AD34</f>
        <v>0</v>
      </c>
      <c r="S220" s="97">
        <f>'項目1(不当な差別的取扱い)'!AE34</f>
        <v>0</v>
      </c>
      <c r="T220" s="97">
        <f>'項目1(不当な差別的取扱い)'!AF34</f>
        <v>0</v>
      </c>
      <c r="U220" s="97">
        <f>'項目1(不当な差別的取扱い)'!AG34</f>
        <v>0</v>
      </c>
    </row>
    <row r="221" spans="1:21" ht="12" customHeight="1" x14ac:dyDescent="0.15">
      <c r="A221" s="61" t="s">
        <v>221</v>
      </c>
      <c r="B221" s="62" t="s">
        <v>6</v>
      </c>
      <c r="C221" s="62" t="s">
        <v>136</v>
      </c>
      <c r="D221" s="100" t="s">
        <v>135</v>
      </c>
      <c r="E221" s="99" t="str">
        <f t="shared" si="6"/>
        <v>回答対象外</v>
      </c>
      <c r="F221" s="97">
        <f t="shared" si="7"/>
        <v>15</v>
      </c>
      <c r="G221" s="106">
        <f>IF(F221&gt;K3,1,IF(U220&lt;&gt;"○",1,0))</f>
        <v>1</v>
      </c>
      <c r="H221" s="106">
        <f>IF(G221=1,1,IF(K221="特になし　",1,IF(K221=0,0,1)))</f>
        <v>1</v>
      </c>
      <c r="I221" s="97" t="s">
        <v>120</v>
      </c>
      <c r="J221" s="97">
        <v>1</v>
      </c>
      <c r="K221" s="98">
        <f>'項目1(不当な差別的取扱い)'!AH34</f>
        <v>0</v>
      </c>
    </row>
    <row r="222" spans="1:21" ht="12" customHeight="1" x14ac:dyDescent="0.15">
      <c r="A222" s="61" t="s">
        <v>221</v>
      </c>
      <c r="B222" s="62" t="s">
        <v>6</v>
      </c>
      <c r="C222" s="62" t="s">
        <v>133</v>
      </c>
      <c r="D222" s="100" t="s">
        <v>134</v>
      </c>
      <c r="E222" s="99" t="str">
        <f t="shared" si="6"/>
        <v>回答対象外</v>
      </c>
      <c r="F222" s="97">
        <f t="shared" si="7"/>
        <v>15</v>
      </c>
      <c r="G222" s="97">
        <f>IF(F222&gt;K3,1,0)</f>
        <v>1</v>
      </c>
      <c r="H222" s="97">
        <f>IF(COUNTIF(K222:W222,"○")&gt;0,1,0)</f>
        <v>0</v>
      </c>
      <c r="I222" s="97" t="s">
        <v>122</v>
      </c>
      <c r="J222" s="97">
        <v>7</v>
      </c>
      <c r="K222" s="98">
        <f>'項目1(不当な差別的取扱い)'!AI34</f>
        <v>0</v>
      </c>
      <c r="L222" s="97">
        <f>'項目1(不当な差別的取扱い)'!AJ34</f>
        <v>0</v>
      </c>
      <c r="M222" s="97">
        <f>'項目1(不当な差別的取扱い)'!AK34</f>
        <v>0</v>
      </c>
      <c r="N222" s="97">
        <f>'項目1(不当な差別的取扱い)'!AL34</f>
        <v>0</v>
      </c>
      <c r="O222" s="97">
        <f>'項目1(不当な差別的取扱い)'!AM34</f>
        <v>0</v>
      </c>
      <c r="P222" s="97">
        <f>'項目1(不当な差別的取扱い)'!AN34</f>
        <v>0</v>
      </c>
      <c r="Q222" s="97">
        <f>'項目1(不当な差別的取扱い)'!AO34</f>
        <v>0</v>
      </c>
    </row>
    <row r="223" spans="1:21" ht="12" customHeight="1" x14ac:dyDescent="0.15">
      <c r="A223" s="61" t="s">
        <v>221</v>
      </c>
      <c r="B223" s="62" t="s">
        <v>6</v>
      </c>
      <c r="C223" s="62" t="s">
        <v>133</v>
      </c>
      <c r="D223" s="100" t="s">
        <v>132</v>
      </c>
      <c r="E223" s="99" t="str">
        <f t="shared" si="6"/>
        <v>回答対象外</v>
      </c>
      <c r="F223" s="97">
        <f t="shared" si="7"/>
        <v>15</v>
      </c>
      <c r="G223" s="106">
        <f>IF(F223&gt;K3,1,IF(U222&lt;&gt;"○",1,0))</f>
        <v>1</v>
      </c>
      <c r="H223" s="106">
        <f>IF(G223=1,1,IF(K223="特になし　",1,IF(K223=0,0,1)))</f>
        <v>1</v>
      </c>
      <c r="I223" s="97" t="s">
        <v>120</v>
      </c>
      <c r="J223" s="97">
        <v>1</v>
      </c>
      <c r="K223" s="98">
        <f>'項目1(不当な差別的取扱い)'!AP34</f>
        <v>0</v>
      </c>
    </row>
    <row r="224" spans="1:21" ht="12" customHeight="1" x14ac:dyDescent="0.15">
      <c r="A224" s="61" t="s">
        <v>221</v>
      </c>
      <c r="B224" s="62" t="s">
        <v>6</v>
      </c>
      <c r="C224" s="62" t="s">
        <v>125</v>
      </c>
      <c r="D224" s="100" t="s">
        <v>90</v>
      </c>
      <c r="E224" s="99" t="str">
        <f t="shared" si="6"/>
        <v>回答対象外</v>
      </c>
      <c r="F224" s="97">
        <f t="shared" si="7"/>
        <v>15</v>
      </c>
      <c r="G224" s="97">
        <f>IF(F224&gt;K3,1,0)</f>
        <v>1</v>
      </c>
      <c r="H224" s="104">
        <v>1</v>
      </c>
      <c r="I224" s="97" t="s">
        <v>122</v>
      </c>
      <c r="J224" s="97">
        <v>1</v>
      </c>
      <c r="K224" s="98">
        <f>'項目1(不当な差別的取扱い)'!AQ34</f>
        <v>0</v>
      </c>
    </row>
    <row r="225" spans="1:21" ht="12" customHeight="1" x14ac:dyDescent="0.15">
      <c r="A225" s="61" t="s">
        <v>221</v>
      </c>
      <c r="B225" s="62" t="s">
        <v>6</v>
      </c>
      <c r="C225" s="62" t="s">
        <v>124</v>
      </c>
      <c r="D225" s="100" t="s">
        <v>7</v>
      </c>
      <c r="E225" s="99" t="str">
        <f t="shared" si="6"/>
        <v>回答対象外</v>
      </c>
      <c r="F225" s="97">
        <f t="shared" si="7"/>
        <v>15</v>
      </c>
      <c r="G225" s="97">
        <f>IF(F225&gt;K3,1,0)</f>
        <v>1</v>
      </c>
      <c r="H225" s="97">
        <f>IF(K225="特になし　",0,IF(K225=0,0,1))</f>
        <v>0</v>
      </c>
      <c r="I225" s="97" t="s">
        <v>120</v>
      </c>
      <c r="J225" s="97">
        <v>1</v>
      </c>
      <c r="K225" s="98">
        <f>'項目1(不当な差別的取扱い)'!AR34</f>
        <v>0</v>
      </c>
    </row>
    <row r="226" spans="1:21" ht="12" customHeight="1" x14ac:dyDescent="0.15">
      <c r="A226" s="61" t="s">
        <v>221</v>
      </c>
      <c r="B226" s="62" t="s">
        <v>6</v>
      </c>
      <c r="C226" s="62" t="s">
        <v>123</v>
      </c>
      <c r="D226" s="100" t="s">
        <v>131</v>
      </c>
      <c r="E226" s="99" t="str">
        <f t="shared" si="6"/>
        <v>回答対象外</v>
      </c>
      <c r="F226" s="97">
        <f t="shared" si="7"/>
        <v>15</v>
      </c>
      <c r="G226" s="97">
        <f>IF(F226&gt;K3,1,0)</f>
        <v>1</v>
      </c>
      <c r="H226" s="97">
        <f>IF(K226="特になし　",0,IF(K226=0,0,1))</f>
        <v>0</v>
      </c>
      <c r="I226" s="97" t="s">
        <v>120</v>
      </c>
      <c r="J226" s="97">
        <v>1</v>
      </c>
      <c r="K226" s="98">
        <f>'項目1(不当な差別的取扱い)'!AS34</f>
        <v>0</v>
      </c>
    </row>
    <row r="227" spans="1:21" ht="12" customHeight="1" x14ac:dyDescent="0.15">
      <c r="A227" s="61" t="s">
        <v>221</v>
      </c>
      <c r="B227" s="62" t="s">
        <v>6</v>
      </c>
      <c r="C227" s="62" t="s">
        <v>121</v>
      </c>
      <c r="D227" s="100" t="s">
        <v>130</v>
      </c>
      <c r="E227" s="99" t="str">
        <f t="shared" si="6"/>
        <v>回答対象外</v>
      </c>
      <c r="F227" s="97">
        <f t="shared" si="7"/>
        <v>15</v>
      </c>
      <c r="G227" s="97">
        <f>IF(F227&gt;K3,1,0)</f>
        <v>1</v>
      </c>
      <c r="H227" s="97">
        <f>IF(K227="特になし　",0,IF(K227=0,0,1))</f>
        <v>0</v>
      </c>
      <c r="I227" s="97" t="s">
        <v>120</v>
      </c>
      <c r="J227" s="97">
        <v>1</v>
      </c>
      <c r="K227" s="98">
        <f>'項目1(不当な差別的取扱い)'!AT34</f>
        <v>0</v>
      </c>
    </row>
    <row r="228" spans="1:21" ht="12" customHeight="1" x14ac:dyDescent="0.15">
      <c r="A228" s="61" t="s">
        <v>221</v>
      </c>
      <c r="B228" s="62" t="s">
        <v>6</v>
      </c>
      <c r="C228" s="62" t="s">
        <v>119</v>
      </c>
      <c r="D228" s="100" t="s">
        <v>129</v>
      </c>
      <c r="E228" s="99" t="str">
        <f t="shared" si="6"/>
        <v>回答対象外</v>
      </c>
      <c r="F228" s="97">
        <f t="shared" si="7"/>
        <v>15</v>
      </c>
      <c r="G228" s="97">
        <f>IF(F228&gt;K3,1,0)</f>
        <v>1</v>
      </c>
      <c r="H228" s="97">
        <f>IF(K228="(選択)",0,1)</f>
        <v>0</v>
      </c>
      <c r="I228" s="97" t="s">
        <v>118</v>
      </c>
      <c r="J228" s="97">
        <v>2</v>
      </c>
      <c r="K228" s="98" t="str">
        <f>'項目1(不当な差別的取扱い)'!AU34</f>
        <v>(選択)</v>
      </c>
    </row>
    <row r="229" spans="1:21" ht="12" customHeight="1" x14ac:dyDescent="0.15">
      <c r="A229" s="61" t="s">
        <v>221</v>
      </c>
      <c r="B229" s="62" t="s">
        <v>6</v>
      </c>
      <c r="C229" s="62" t="s">
        <v>128</v>
      </c>
      <c r="D229" s="100" t="s">
        <v>184</v>
      </c>
      <c r="E229" s="99" t="str">
        <f t="shared" si="6"/>
        <v>回答対象外</v>
      </c>
      <c r="F229" s="97">
        <f t="shared" si="7"/>
        <v>16</v>
      </c>
      <c r="G229" s="97">
        <f>IF(F229&gt;K3,1,0)</f>
        <v>1</v>
      </c>
      <c r="H229" s="97">
        <f>IF(K229="(選択)",0,1)</f>
        <v>0</v>
      </c>
      <c r="I229" s="97" t="s">
        <v>118</v>
      </c>
      <c r="J229" s="97">
        <v>2</v>
      </c>
      <c r="K229" s="98" t="str">
        <f>'項目1(不当な差別的取扱い)'!C35</f>
        <v>(選択)</v>
      </c>
    </row>
    <row r="230" spans="1:21" ht="12" customHeight="1" x14ac:dyDescent="0.15">
      <c r="A230" s="61" t="s">
        <v>221</v>
      </c>
      <c r="B230" s="62" t="s">
        <v>6</v>
      </c>
      <c r="C230" s="62" t="s">
        <v>127</v>
      </c>
      <c r="D230" s="100" t="s">
        <v>88</v>
      </c>
      <c r="E230" s="99" t="str">
        <f t="shared" si="6"/>
        <v>回答対象外</v>
      </c>
      <c r="F230" s="97">
        <f t="shared" si="7"/>
        <v>16</v>
      </c>
      <c r="G230" s="97">
        <f>IF(F230&gt;K3,1,0)</f>
        <v>1</v>
      </c>
      <c r="H230" s="97">
        <f>IF(K230="特になし　",0,IF(K230=0,0,1))</f>
        <v>0</v>
      </c>
      <c r="I230" s="97" t="s">
        <v>120</v>
      </c>
      <c r="J230" s="97">
        <v>1</v>
      </c>
      <c r="K230" s="98">
        <f>'項目1(不当な差別的取扱い)'!D35</f>
        <v>0</v>
      </c>
    </row>
    <row r="231" spans="1:21" ht="12" customHeight="1" x14ac:dyDescent="0.15">
      <c r="A231" s="61" t="s">
        <v>221</v>
      </c>
      <c r="B231" s="62" t="s">
        <v>6</v>
      </c>
      <c r="C231" s="62" t="s">
        <v>126</v>
      </c>
      <c r="D231" s="100" t="s">
        <v>143</v>
      </c>
      <c r="E231" s="99" t="str">
        <f t="shared" si="6"/>
        <v>回答対象外</v>
      </c>
      <c r="F231" s="97">
        <f t="shared" si="7"/>
        <v>16</v>
      </c>
      <c r="G231" s="97">
        <f>IF(F231&gt;K3,1,0)</f>
        <v>1</v>
      </c>
      <c r="H231" s="97">
        <f>IF(COUNTIF(K231:W231,"○")&gt;0,1,0)</f>
        <v>0</v>
      </c>
      <c r="I231" s="97" t="s">
        <v>122</v>
      </c>
      <c r="J231" s="97">
        <v>3</v>
      </c>
      <c r="K231" s="98">
        <f>'項目1(不当な差別的取扱い)'!G35</f>
        <v>0</v>
      </c>
      <c r="L231" s="97">
        <f>'項目1(不当な差別的取扱い)'!H35</f>
        <v>0</v>
      </c>
      <c r="M231" s="97">
        <f>'項目1(不当な差別的取扱い)'!I35</f>
        <v>0</v>
      </c>
    </row>
    <row r="232" spans="1:21" ht="12" customHeight="1" x14ac:dyDescent="0.15">
      <c r="A232" s="61" t="s">
        <v>221</v>
      </c>
      <c r="B232" s="62" t="s">
        <v>6</v>
      </c>
      <c r="C232" s="62" t="s">
        <v>126</v>
      </c>
      <c r="D232" s="100" t="s">
        <v>142</v>
      </c>
      <c r="E232" s="99" t="str">
        <f t="shared" si="6"/>
        <v>回答対象外</v>
      </c>
      <c r="F232" s="97">
        <f t="shared" si="7"/>
        <v>16</v>
      </c>
      <c r="G232" s="106">
        <f>IF(F232&gt;K3,1,IF(M231&lt;&gt;"○",1,0))</f>
        <v>1</v>
      </c>
      <c r="H232" s="106">
        <f>IF(G232=1,1,IF(K232="特になし　",1,IF(K232=0,0,1)))</f>
        <v>1</v>
      </c>
      <c r="I232" s="97" t="s">
        <v>120</v>
      </c>
      <c r="J232" s="97">
        <v>1</v>
      </c>
      <c r="K232" s="98">
        <f>'項目1(不当な差別的取扱い)'!J35</f>
        <v>0</v>
      </c>
    </row>
    <row r="233" spans="1:21" ht="12" customHeight="1" x14ac:dyDescent="0.15">
      <c r="A233" s="61" t="s">
        <v>221</v>
      </c>
      <c r="B233" s="62" t="s">
        <v>6</v>
      </c>
      <c r="C233" s="62" t="s">
        <v>141</v>
      </c>
      <c r="D233" s="100" t="s">
        <v>140</v>
      </c>
      <c r="E233" s="99" t="str">
        <f t="shared" si="6"/>
        <v>回答対象外</v>
      </c>
      <c r="F233" s="97">
        <f t="shared" si="7"/>
        <v>16</v>
      </c>
      <c r="G233" s="97">
        <f>IF(F233&gt;K3,1,0)</f>
        <v>1</v>
      </c>
      <c r="H233" s="97">
        <f>IF(COUNTIF(K233:W233,"○")&gt;0,1,0)</f>
        <v>0</v>
      </c>
      <c r="I233" s="97" t="s">
        <v>122</v>
      </c>
      <c r="J233" s="97">
        <v>3</v>
      </c>
      <c r="K233" s="98">
        <f>'項目1(不当な差別的取扱い)'!K35</f>
        <v>0</v>
      </c>
      <c r="L233" s="97">
        <f>'項目1(不当な差別的取扱い)'!L35</f>
        <v>0</v>
      </c>
      <c r="M233" s="97">
        <f>'項目1(不当な差別的取扱い)'!M35</f>
        <v>0</v>
      </c>
    </row>
    <row r="234" spans="1:21" ht="12" customHeight="1" x14ac:dyDescent="0.15">
      <c r="A234" s="61" t="s">
        <v>221</v>
      </c>
      <c r="B234" s="62" t="s">
        <v>6</v>
      </c>
      <c r="C234" s="62" t="s">
        <v>139</v>
      </c>
      <c r="D234" s="100" t="s">
        <v>138</v>
      </c>
      <c r="E234" s="99" t="str">
        <f t="shared" si="6"/>
        <v>回答対象外</v>
      </c>
      <c r="F234" s="97">
        <f t="shared" si="7"/>
        <v>16</v>
      </c>
      <c r="G234" s="97">
        <f>IF(F234&gt;K3,1,0)</f>
        <v>1</v>
      </c>
      <c r="H234" s="97">
        <f>IF(COUNTIF(K234:W234,"○")&gt;0,1,0)</f>
        <v>0</v>
      </c>
      <c r="I234" s="97" t="s">
        <v>122</v>
      </c>
      <c r="J234" s="97">
        <v>9</v>
      </c>
      <c r="K234" s="98">
        <f>'項目1(不当な差別的取扱い)'!N35</f>
        <v>0</v>
      </c>
      <c r="L234" s="97">
        <f>'項目1(不当な差別的取扱い)'!O35</f>
        <v>0</v>
      </c>
      <c r="M234" s="97">
        <f>'項目1(不当な差別的取扱い)'!P35</f>
        <v>0</v>
      </c>
      <c r="N234" s="97">
        <f>'項目1(不当な差別的取扱い)'!Q35</f>
        <v>0</v>
      </c>
      <c r="O234" s="97">
        <f>'項目1(不当な差別的取扱い)'!R35</f>
        <v>0</v>
      </c>
      <c r="P234" s="97">
        <f>'項目1(不当な差別的取扱い)'!S35</f>
        <v>0</v>
      </c>
      <c r="Q234" s="97">
        <f>'項目1(不当な差別的取扱い)'!T35</f>
        <v>0</v>
      </c>
      <c r="R234" s="97">
        <f>'項目1(不当な差別的取扱い)'!U35</f>
        <v>0</v>
      </c>
      <c r="S234" s="97">
        <f>'項目1(不当な差別的取扱い)'!V35</f>
        <v>0</v>
      </c>
    </row>
    <row r="235" spans="1:21" ht="12" customHeight="1" x14ac:dyDescent="0.15">
      <c r="A235" s="61" t="s">
        <v>221</v>
      </c>
      <c r="B235" s="62" t="s">
        <v>6</v>
      </c>
      <c r="C235" s="62" t="s">
        <v>136</v>
      </c>
      <c r="D235" s="100" t="s">
        <v>137</v>
      </c>
      <c r="E235" s="99" t="str">
        <f t="shared" si="6"/>
        <v>回答対象外</v>
      </c>
      <c r="F235" s="97">
        <f t="shared" si="7"/>
        <v>16</v>
      </c>
      <c r="G235" s="97">
        <f>IF(F235&gt;K3,1,0)</f>
        <v>1</v>
      </c>
      <c r="H235" s="97">
        <f>IF(COUNTIF(K235:W235,"○")&gt;0,1,0)</f>
        <v>0</v>
      </c>
      <c r="I235" s="97" t="s">
        <v>122</v>
      </c>
      <c r="J235" s="97">
        <v>11</v>
      </c>
      <c r="K235" s="98">
        <f>'項目1(不当な差別的取扱い)'!W35</f>
        <v>0</v>
      </c>
      <c r="L235" s="97">
        <f>'項目1(不当な差別的取扱い)'!X35</f>
        <v>0</v>
      </c>
      <c r="M235" s="97">
        <f>'項目1(不当な差別的取扱い)'!Y35</f>
        <v>0</v>
      </c>
      <c r="N235" s="97">
        <f>'項目1(不当な差別的取扱い)'!Z35</f>
        <v>0</v>
      </c>
      <c r="O235" s="97">
        <f>'項目1(不当な差別的取扱い)'!AA35</f>
        <v>0</v>
      </c>
      <c r="P235" s="97">
        <f>'項目1(不当な差別的取扱い)'!AB35</f>
        <v>0</v>
      </c>
      <c r="Q235" s="97">
        <f>'項目1(不当な差別的取扱い)'!AC35</f>
        <v>0</v>
      </c>
      <c r="R235" s="97">
        <f>'項目1(不当な差別的取扱い)'!AD35</f>
        <v>0</v>
      </c>
      <c r="S235" s="97">
        <f>'項目1(不当な差別的取扱い)'!AE35</f>
        <v>0</v>
      </c>
      <c r="T235" s="97">
        <f>'項目1(不当な差別的取扱い)'!AF35</f>
        <v>0</v>
      </c>
      <c r="U235" s="97">
        <f>'項目1(不当な差別的取扱い)'!AG35</f>
        <v>0</v>
      </c>
    </row>
    <row r="236" spans="1:21" ht="12" customHeight="1" x14ac:dyDescent="0.15">
      <c r="A236" s="61" t="s">
        <v>221</v>
      </c>
      <c r="B236" s="62" t="s">
        <v>6</v>
      </c>
      <c r="C236" s="62" t="s">
        <v>136</v>
      </c>
      <c r="D236" s="100" t="s">
        <v>135</v>
      </c>
      <c r="E236" s="99" t="str">
        <f t="shared" si="6"/>
        <v>回答対象外</v>
      </c>
      <c r="F236" s="97">
        <f t="shared" si="7"/>
        <v>16</v>
      </c>
      <c r="G236" s="106">
        <f>IF(F236&gt;K3,1,IF(U235&lt;&gt;"○",1,0))</f>
        <v>1</v>
      </c>
      <c r="H236" s="106">
        <f>IF(G236=1,1,IF(K236="特になし　",1,IF(K236=0,0,1)))</f>
        <v>1</v>
      </c>
      <c r="I236" s="97" t="s">
        <v>120</v>
      </c>
      <c r="J236" s="97">
        <v>1</v>
      </c>
      <c r="K236" s="98">
        <f>'項目1(不当な差別的取扱い)'!AH35</f>
        <v>0</v>
      </c>
    </row>
    <row r="237" spans="1:21" ht="12" customHeight="1" x14ac:dyDescent="0.15">
      <c r="A237" s="61" t="s">
        <v>221</v>
      </c>
      <c r="B237" s="62" t="s">
        <v>6</v>
      </c>
      <c r="C237" s="62" t="s">
        <v>133</v>
      </c>
      <c r="D237" s="100" t="s">
        <v>134</v>
      </c>
      <c r="E237" s="99" t="str">
        <f t="shared" si="6"/>
        <v>回答対象外</v>
      </c>
      <c r="F237" s="97">
        <f t="shared" si="7"/>
        <v>16</v>
      </c>
      <c r="G237" s="97">
        <f>IF(F237&gt;K3,1,0)</f>
        <v>1</v>
      </c>
      <c r="H237" s="97">
        <f>IF(COUNTIF(K237:W237,"○")&gt;0,1,0)</f>
        <v>0</v>
      </c>
      <c r="I237" s="97" t="s">
        <v>122</v>
      </c>
      <c r="J237" s="97">
        <v>7</v>
      </c>
      <c r="K237" s="98">
        <f>'項目1(不当な差別的取扱い)'!AI35</f>
        <v>0</v>
      </c>
      <c r="L237" s="97">
        <f>'項目1(不当な差別的取扱い)'!AJ35</f>
        <v>0</v>
      </c>
      <c r="M237" s="97">
        <f>'項目1(不当な差別的取扱い)'!AK35</f>
        <v>0</v>
      </c>
      <c r="N237" s="97">
        <f>'項目1(不当な差別的取扱い)'!AL35</f>
        <v>0</v>
      </c>
      <c r="O237" s="97">
        <f>'項目1(不当な差別的取扱い)'!AM35</f>
        <v>0</v>
      </c>
      <c r="P237" s="97">
        <f>'項目1(不当な差別的取扱い)'!AN35</f>
        <v>0</v>
      </c>
      <c r="Q237" s="97">
        <f>'項目1(不当な差別的取扱い)'!AO35</f>
        <v>0</v>
      </c>
    </row>
    <row r="238" spans="1:21" ht="12" customHeight="1" x14ac:dyDescent="0.15">
      <c r="A238" s="61" t="s">
        <v>221</v>
      </c>
      <c r="B238" s="62" t="s">
        <v>6</v>
      </c>
      <c r="C238" s="62" t="s">
        <v>133</v>
      </c>
      <c r="D238" s="100" t="s">
        <v>132</v>
      </c>
      <c r="E238" s="99" t="str">
        <f t="shared" si="6"/>
        <v>回答対象外</v>
      </c>
      <c r="F238" s="97">
        <f t="shared" si="7"/>
        <v>16</v>
      </c>
      <c r="G238" s="106">
        <f>IF(F238&gt;K3,1,IF(U237&lt;&gt;"○",1,0))</f>
        <v>1</v>
      </c>
      <c r="H238" s="106">
        <f>IF(G238=1,1,IF(K238="特になし　",1,IF(K238=0,0,1)))</f>
        <v>1</v>
      </c>
      <c r="I238" s="97" t="s">
        <v>120</v>
      </c>
      <c r="J238" s="97">
        <v>1</v>
      </c>
      <c r="K238" s="98">
        <f>'項目1(不当な差別的取扱い)'!AP35</f>
        <v>0</v>
      </c>
    </row>
    <row r="239" spans="1:21" ht="12" customHeight="1" x14ac:dyDescent="0.15">
      <c r="A239" s="61" t="s">
        <v>221</v>
      </c>
      <c r="B239" s="62" t="s">
        <v>6</v>
      </c>
      <c r="C239" s="62" t="s">
        <v>125</v>
      </c>
      <c r="D239" s="100" t="s">
        <v>90</v>
      </c>
      <c r="E239" s="99" t="str">
        <f t="shared" si="6"/>
        <v>回答対象外</v>
      </c>
      <c r="F239" s="97">
        <f t="shared" si="7"/>
        <v>16</v>
      </c>
      <c r="G239" s="97">
        <f>IF(F239&gt;K3,1,0)</f>
        <v>1</v>
      </c>
      <c r="H239" s="104">
        <v>1</v>
      </c>
      <c r="I239" s="97" t="s">
        <v>122</v>
      </c>
      <c r="J239" s="97">
        <v>1</v>
      </c>
      <c r="K239" s="98">
        <f>'項目1(不当な差別的取扱い)'!AQ35</f>
        <v>0</v>
      </c>
    </row>
    <row r="240" spans="1:21" ht="12" customHeight="1" x14ac:dyDescent="0.15">
      <c r="A240" s="61" t="s">
        <v>221</v>
      </c>
      <c r="B240" s="62" t="s">
        <v>6</v>
      </c>
      <c r="C240" s="62" t="s">
        <v>124</v>
      </c>
      <c r="D240" s="100" t="s">
        <v>7</v>
      </c>
      <c r="E240" s="99" t="str">
        <f t="shared" si="6"/>
        <v>回答対象外</v>
      </c>
      <c r="F240" s="97">
        <f t="shared" si="7"/>
        <v>16</v>
      </c>
      <c r="G240" s="97">
        <f>IF(F240&gt;K3,1,0)</f>
        <v>1</v>
      </c>
      <c r="H240" s="97">
        <f>IF(K240="特になし　",0,IF(K240=0,0,1))</f>
        <v>0</v>
      </c>
      <c r="I240" s="97" t="s">
        <v>120</v>
      </c>
      <c r="J240" s="97">
        <v>1</v>
      </c>
      <c r="K240" s="98">
        <f>'項目1(不当な差別的取扱い)'!AR35</f>
        <v>0</v>
      </c>
    </row>
    <row r="241" spans="1:21" ht="12" customHeight="1" x14ac:dyDescent="0.15">
      <c r="A241" s="61" t="s">
        <v>221</v>
      </c>
      <c r="B241" s="62" t="s">
        <v>6</v>
      </c>
      <c r="C241" s="62" t="s">
        <v>123</v>
      </c>
      <c r="D241" s="100" t="s">
        <v>131</v>
      </c>
      <c r="E241" s="99" t="str">
        <f t="shared" si="6"/>
        <v>回答対象外</v>
      </c>
      <c r="F241" s="97">
        <f t="shared" si="7"/>
        <v>16</v>
      </c>
      <c r="G241" s="97">
        <f>IF(F241&gt;K3,1,0)</f>
        <v>1</v>
      </c>
      <c r="H241" s="97">
        <f>IF(K241="特になし　",0,IF(K241=0,0,1))</f>
        <v>0</v>
      </c>
      <c r="I241" s="97" t="s">
        <v>120</v>
      </c>
      <c r="J241" s="97">
        <v>1</v>
      </c>
      <c r="K241" s="98">
        <f>'項目1(不当な差別的取扱い)'!AS35</f>
        <v>0</v>
      </c>
    </row>
    <row r="242" spans="1:21" ht="12" customHeight="1" x14ac:dyDescent="0.15">
      <c r="A242" s="61" t="s">
        <v>221</v>
      </c>
      <c r="B242" s="62" t="s">
        <v>6</v>
      </c>
      <c r="C242" s="62" t="s">
        <v>121</v>
      </c>
      <c r="D242" s="100" t="s">
        <v>130</v>
      </c>
      <c r="E242" s="99" t="str">
        <f t="shared" si="6"/>
        <v>回答対象外</v>
      </c>
      <c r="F242" s="97">
        <f t="shared" si="7"/>
        <v>16</v>
      </c>
      <c r="G242" s="97">
        <f>IF(F242&gt;K3,1,0)</f>
        <v>1</v>
      </c>
      <c r="H242" s="97">
        <f>IF(K242="特になし　",0,IF(K242=0,0,1))</f>
        <v>0</v>
      </c>
      <c r="I242" s="97" t="s">
        <v>120</v>
      </c>
      <c r="J242" s="97">
        <v>1</v>
      </c>
      <c r="K242" s="98">
        <f>'項目1(不当な差別的取扱い)'!AT35</f>
        <v>0</v>
      </c>
    </row>
    <row r="243" spans="1:21" ht="12" customHeight="1" x14ac:dyDescent="0.15">
      <c r="A243" s="61" t="s">
        <v>221</v>
      </c>
      <c r="B243" s="62" t="s">
        <v>6</v>
      </c>
      <c r="C243" s="62" t="s">
        <v>119</v>
      </c>
      <c r="D243" s="100" t="s">
        <v>129</v>
      </c>
      <c r="E243" s="99" t="str">
        <f t="shared" si="6"/>
        <v>回答対象外</v>
      </c>
      <c r="F243" s="97">
        <f t="shared" si="7"/>
        <v>16</v>
      </c>
      <c r="G243" s="97">
        <f>IF(F243&gt;K3,1,0)</f>
        <v>1</v>
      </c>
      <c r="H243" s="97">
        <f>IF(K243="(選択)",0,1)</f>
        <v>0</v>
      </c>
      <c r="I243" s="97" t="s">
        <v>118</v>
      </c>
      <c r="J243" s="97">
        <v>2</v>
      </c>
      <c r="K243" s="98" t="str">
        <f>'項目1(不当な差別的取扱い)'!AU35</f>
        <v>(選択)</v>
      </c>
    </row>
    <row r="244" spans="1:21" ht="12" customHeight="1" x14ac:dyDescent="0.15">
      <c r="A244" s="61" t="s">
        <v>221</v>
      </c>
      <c r="B244" s="62" t="s">
        <v>6</v>
      </c>
      <c r="C244" s="62" t="s">
        <v>128</v>
      </c>
      <c r="D244" s="100" t="s">
        <v>184</v>
      </c>
      <c r="E244" s="99" t="str">
        <f t="shared" si="6"/>
        <v>回答対象外</v>
      </c>
      <c r="F244" s="97">
        <f t="shared" si="7"/>
        <v>17</v>
      </c>
      <c r="G244" s="97">
        <f>IF(F244&gt;K3,1,0)</f>
        <v>1</v>
      </c>
      <c r="H244" s="97">
        <f>IF(K244="(選択)",0,1)</f>
        <v>0</v>
      </c>
      <c r="I244" s="97" t="s">
        <v>118</v>
      </c>
      <c r="J244" s="97">
        <v>2</v>
      </c>
      <c r="K244" s="98" t="str">
        <f>'項目1(不当な差別的取扱い)'!C36</f>
        <v>(選択)</v>
      </c>
    </row>
    <row r="245" spans="1:21" ht="12" customHeight="1" x14ac:dyDescent="0.15">
      <c r="A245" s="61" t="s">
        <v>221</v>
      </c>
      <c r="B245" s="62" t="s">
        <v>6</v>
      </c>
      <c r="C245" s="62" t="s">
        <v>127</v>
      </c>
      <c r="D245" s="100" t="s">
        <v>88</v>
      </c>
      <c r="E245" s="99" t="str">
        <f t="shared" si="6"/>
        <v>回答対象外</v>
      </c>
      <c r="F245" s="97">
        <f t="shared" si="7"/>
        <v>17</v>
      </c>
      <c r="G245" s="97">
        <f>IF(F245&gt;K3,1,0)</f>
        <v>1</v>
      </c>
      <c r="H245" s="97">
        <f>IF(K245="特になし　",0,IF(K245=0,0,1))</f>
        <v>0</v>
      </c>
      <c r="I245" s="97" t="s">
        <v>120</v>
      </c>
      <c r="J245" s="97">
        <v>1</v>
      </c>
      <c r="K245" s="98">
        <f>'項目1(不当な差別的取扱い)'!D36</f>
        <v>0</v>
      </c>
    </row>
    <row r="246" spans="1:21" ht="12" customHeight="1" x14ac:dyDescent="0.15">
      <c r="A246" s="61" t="s">
        <v>221</v>
      </c>
      <c r="B246" s="62" t="s">
        <v>6</v>
      </c>
      <c r="C246" s="62" t="s">
        <v>126</v>
      </c>
      <c r="D246" s="100" t="s">
        <v>143</v>
      </c>
      <c r="E246" s="99" t="str">
        <f t="shared" si="6"/>
        <v>回答対象外</v>
      </c>
      <c r="F246" s="97">
        <f t="shared" si="7"/>
        <v>17</v>
      </c>
      <c r="G246" s="97">
        <f>IF(F246&gt;K3,1,0)</f>
        <v>1</v>
      </c>
      <c r="H246" s="97">
        <f>IF(COUNTIF(K246:W246,"○")&gt;0,1,0)</f>
        <v>0</v>
      </c>
      <c r="I246" s="97" t="s">
        <v>122</v>
      </c>
      <c r="J246" s="97">
        <v>3</v>
      </c>
      <c r="K246" s="98">
        <f>'項目1(不当な差別的取扱い)'!G36</f>
        <v>0</v>
      </c>
      <c r="L246" s="97">
        <f>'項目1(不当な差別的取扱い)'!H36</f>
        <v>0</v>
      </c>
      <c r="M246" s="97">
        <f>'項目1(不当な差別的取扱い)'!I36</f>
        <v>0</v>
      </c>
    </row>
    <row r="247" spans="1:21" ht="12" customHeight="1" x14ac:dyDescent="0.15">
      <c r="A247" s="61" t="s">
        <v>221</v>
      </c>
      <c r="B247" s="62" t="s">
        <v>6</v>
      </c>
      <c r="C247" s="62" t="s">
        <v>126</v>
      </c>
      <c r="D247" s="100" t="s">
        <v>142</v>
      </c>
      <c r="E247" s="99" t="str">
        <f t="shared" si="6"/>
        <v>回答対象外</v>
      </c>
      <c r="F247" s="97">
        <f t="shared" si="7"/>
        <v>17</v>
      </c>
      <c r="G247" s="106">
        <f>IF(F247&gt;K3,1,IF(M246&lt;&gt;"○",1,0))</f>
        <v>1</v>
      </c>
      <c r="H247" s="106">
        <f>IF(G247=1,1,IF(K247="特になし　",1,IF(K247=0,0,1)))</f>
        <v>1</v>
      </c>
      <c r="I247" s="97" t="s">
        <v>120</v>
      </c>
      <c r="J247" s="97">
        <v>1</v>
      </c>
      <c r="K247" s="98">
        <f>'項目1(不当な差別的取扱い)'!J36</f>
        <v>0</v>
      </c>
    </row>
    <row r="248" spans="1:21" ht="12" customHeight="1" x14ac:dyDescent="0.15">
      <c r="A248" s="61" t="s">
        <v>221</v>
      </c>
      <c r="B248" s="62" t="s">
        <v>6</v>
      </c>
      <c r="C248" s="62" t="s">
        <v>141</v>
      </c>
      <c r="D248" s="100" t="s">
        <v>140</v>
      </c>
      <c r="E248" s="99" t="str">
        <f t="shared" si="6"/>
        <v>回答対象外</v>
      </c>
      <c r="F248" s="97">
        <f t="shared" si="7"/>
        <v>17</v>
      </c>
      <c r="G248" s="97">
        <f>IF(F248&gt;K3,1,0)</f>
        <v>1</v>
      </c>
      <c r="H248" s="97">
        <f>IF(COUNTIF(K248:W248,"○")&gt;0,1,0)</f>
        <v>0</v>
      </c>
      <c r="I248" s="97" t="s">
        <v>122</v>
      </c>
      <c r="J248" s="97">
        <v>3</v>
      </c>
      <c r="K248" s="98">
        <f>'項目1(不当な差別的取扱い)'!K36</f>
        <v>0</v>
      </c>
      <c r="L248" s="97">
        <f>'項目1(不当な差別的取扱い)'!L36</f>
        <v>0</v>
      </c>
      <c r="M248" s="97">
        <f>'項目1(不当な差別的取扱い)'!M36</f>
        <v>0</v>
      </c>
    </row>
    <row r="249" spans="1:21" ht="12" customHeight="1" x14ac:dyDescent="0.15">
      <c r="A249" s="61" t="s">
        <v>221</v>
      </c>
      <c r="B249" s="62" t="s">
        <v>6</v>
      </c>
      <c r="C249" s="62" t="s">
        <v>139</v>
      </c>
      <c r="D249" s="100" t="s">
        <v>138</v>
      </c>
      <c r="E249" s="99" t="str">
        <f t="shared" si="6"/>
        <v>回答対象外</v>
      </c>
      <c r="F249" s="97">
        <f t="shared" si="7"/>
        <v>17</v>
      </c>
      <c r="G249" s="97">
        <f>IF(F249&gt;K3,1,0)</f>
        <v>1</v>
      </c>
      <c r="H249" s="97">
        <f>IF(COUNTIF(K249:W249,"○")&gt;0,1,0)</f>
        <v>0</v>
      </c>
      <c r="I249" s="97" t="s">
        <v>122</v>
      </c>
      <c r="J249" s="97">
        <v>9</v>
      </c>
      <c r="K249" s="98">
        <f>'項目1(不当な差別的取扱い)'!N36</f>
        <v>0</v>
      </c>
      <c r="L249" s="97">
        <f>'項目1(不当な差別的取扱い)'!O36</f>
        <v>0</v>
      </c>
      <c r="M249" s="97">
        <f>'項目1(不当な差別的取扱い)'!P36</f>
        <v>0</v>
      </c>
      <c r="N249" s="97">
        <f>'項目1(不当な差別的取扱い)'!Q36</f>
        <v>0</v>
      </c>
      <c r="O249" s="97">
        <f>'項目1(不当な差別的取扱い)'!R36</f>
        <v>0</v>
      </c>
      <c r="P249" s="97">
        <f>'項目1(不当な差別的取扱い)'!S36</f>
        <v>0</v>
      </c>
      <c r="Q249" s="97">
        <f>'項目1(不当な差別的取扱い)'!T36</f>
        <v>0</v>
      </c>
      <c r="R249" s="97">
        <f>'項目1(不当な差別的取扱い)'!U36</f>
        <v>0</v>
      </c>
      <c r="S249" s="97">
        <f>'項目1(不当な差別的取扱い)'!V36</f>
        <v>0</v>
      </c>
    </row>
    <row r="250" spans="1:21" ht="12" customHeight="1" x14ac:dyDescent="0.15">
      <c r="A250" s="61" t="s">
        <v>221</v>
      </c>
      <c r="B250" s="62" t="s">
        <v>6</v>
      </c>
      <c r="C250" s="62" t="s">
        <v>136</v>
      </c>
      <c r="D250" s="100" t="s">
        <v>137</v>
      </c>
      <c r="E250" s="99" t="str">
        <f t="shared" si="6"/>
        <v>回答対象外</v>
      </c>
      <c r="F250" s="97">
        <f t="shared" si="7"/>
        <v>17</v>
      </c>
      <c r="G250" s="97">
        <f>IF(F250&gt;K3,1,0)</f>
        <v>1</v>
      </c>
      <c r="H250" s="97">
        <f>IF(COUNTIF(K250:W250,"○")&gt;0,1,0)</f>
        <v>0</v>
      </c>
      <c r="I250" s="97" t="s">
        <v>122</v>
      </c>
      <c r="J250" s="97">
        <v>11</v>
      </c>
      <c r="K250" s="98">
        <f>'項目1(不当な差別的取扱い)'!W36</f>
        <v>0</v>
      </c>
      <c r="L250" s="97">
        <f>'項目1(不当な差別的取扱い)'!X36</f>
        <v>0</v>
      </c>
      <c r="M250" s="97">
        <f>'項目1(不当な差別的取扱い)'!Y36</f>
        <v>0</v>
      </c>
      <c r="N250" s="97">
        <f>'項目1(不当な差別的取扱い)'!Z36</f>
        <v>0</v>
      </c>
      <c r="O250" s="97">
        <f>'項目1(不当な差別的取扱い)'!AA36</f>
        <v>0</v>
      </c>
      <c r="P250" s="97">
        <f>'項目1(不当な差別的取扱い)'!AB36</f>
        <v>0</v>
      </c>
      <c r="Q250" s="97">
        <f>'項目1(不当な差別的取扱い)'!AC36</f>
        <v>0</v>
      </c>
      <c r="R250" s="97">
        <f>'項目1(不当な差別的取扱い)'!AD36</f>
        <v>0</v>
      </c>
      <c r="S250" s="97">
        <f>'項目1(不当な差別的取扱い)'!AE36</f>
        <v>0</v>
      </c>
      <c r="T250" s="97">
        <f>'項目1(不当な差別的取扱い)'!AF36</f>
        <v>0</v>
      </c>
      <c r="U250" s="97">
        <f>'項目1(不当な差別的取扱い)'!AG36</f>
        <v>0</v>
      </c>
    </row>
    <row r="251" spans="1:21" ht="12" customHeight="1" x14ac:dyDescent="0.15">
      <c r="A251" s="61" t="s">
        <v>221</v>
      </c>
      <c r="B251" s="62" t="s">
        <v>6</v>
      </c>
      <c r="C251" s="62" t="s">
        <v>136</v>
      </c>
      <c r="D251" s="100" t="s">
        <v>135</v>
      </c>
      <c r="E251" s="99" t="str">
        <f t="shared" si="6"/>
        <v>回答対象外</v>
      </c>
      <c r="F251" s="97">
        <f t="shared" si="7"/>
        <v>17</v>
      </c>
      <c r="G251" s="106">
        <f>IF(F251&gt;K3,1,IF(U250&lt;&gt;"○",1,0))</f>
        <v>1</v>
      </c>
      <c r="H251" s="106">
        <f>IF(G251=1,1,IF(K251="特になし　",1,IF(K251=0,0,1)))</f>
        <v>1</v>
      </c>
      <c r="I251" s="97" t="s">
        <v>120</v>
      </c>
      <c r="J251" s="97">
        <v>1</v>
      </c>
      <c r="K251" s="98">
        <f>'項目1(不当な差別的取扱い)'!AH36</f>
        <v>0</v>
      </c>
    </row>
    <row r="252" spans="1:21" ht="12" customHeight="1" x14ac:dyDescent="0.15">
      <c r="A252" s="61" t="s">
        <v>221</v>
      </c>
      <c r="B252" s="62" t="s">
        <v>6</v>
      </c>
      <c r="C252" s="62" t="s">
        <v>133</v>
      </c>
      <c r="D252" s="100" t="s">
        <v>134</v>
      </c>
      <c r="E252" s="99" t="str">
        <f t="shared" si="6"/>
        <v>回答対象外</v>
      </c>
      <c r="F252" s="97">
        <f t="shared" si="7"/>
        <v>17</v>
      </c>
      <c r="G252" s="97">
        <f>IF(F252&gt;K3,1,0)</f>
        <v>1</v>
      </c>
      <c r="H252" s="97">
        <f>IF(COUNTIF(K252:W252,"○")&gt;0,1,0)</f>
        <v>0</v>
      </c>
      <c r="I252" s="97" t="s">
        <v>122</v>
      </c>
      <c r="J252" s="97">
        <v>7</v>
      </c>
      <c r="K252" s="98">
        <f>'項目1(不当な差別的取扱い)'!AI36</f>
        <v>0</v>
      </c>
      <c r="L252" s="97">
        <f>'項目1(不当な差別的取扱い)'!AJ36</f>
        <v>0</v>
      </c>
      <c r="M252" s="97">
        <f>'項目1(不当な差別的取扱い)'!AK36</f>
        <v>0</v>
      </c>
      <c r="N252" s="97">
        <f>'項目1(不当な差別的取扱い)'!AL36</f>
        <v>0</v>
      </c>
      <c r="O252" s="97">
        <f>'項目1(不当な差別的取扱い)'!AM36</f>
        <v>0</v>
      </c>
      <c r="P252" s="97">
        <f>'項目1(不当な差別的取扱い)'!AN36</f>
        <v>0</v>
      </c>
      <c r="Q252" s="97">
        <f>'項目1(不当な差別的取扱い)'!AO36</f>
        <v>0</v>
      </c>
    </row>
    <row r="253" spans="1:21" ht="12" customHeight="1" x14ac:dyDescent="0.15">
      <c r="A253" s="61" t="s">
        <v>221</v>
      </c>
      <c r="B253" s="62" t="s">
        <v>6</v>
      </c>
      <c r="C253" s="62" t="s">
        <v>133</v>
      </c>
      <c r="D253" s="100" t="s">
        <v>132</v>
      </c>
      <c r="E253" s="99" t="str">
        <f t="shared" si="6"/>
        <v>回答対象外</v>
      </c>
      <c r="F253" s="97">
        <f t="shared" si="7"/>
        <v>17</v>
      </c>
      <c r="G253" s="106">
        <f>IF(F253&gt;K3,1,IF(U252&lt;&gt;"○",1,0))</f>
        <v>1</v>
      </c>
      <c r="H253" s="106">
        <f>IF(G253=1,1,IF(K253="特になし　",1,IF(K253=0,0,1)))</f>
        <v>1</v>
      </c>
      <c r="I253" s="97" t="s">
        <v>120</v>
      </c>
      <c r="J253" s="97">
        <v>1</v>
      </c>
      <c r="K253" s="98">
        <f>'項目1(不当な差別的取扱い)'!AP36</f>
        <v>0</v>
      </c>
    </row>
    <row r="254" spans="1:21" ht="12" customHeight="1" x14ac:dyDescent="0.15">
      <c r="A254" s="61" t="s">
        <v>221</v>
      </c>
      <c r="B254" s="62" t="s">
        <v>6</v>
      </c>
      <c r="C254" s="62" t="s">
        <v>125</v>
      </c>
      <c r="D254" s="100" t="s">
        <v>90</v>
      </c>
      <c r="E254" s="99" t="str">
        <f t="shared" si="6"/>
        <v>回答対象外</v>
      </c>
      <c r="F254" s="97">
        <f t="shared" si="7"/>
        <v>17</v>
      </c>
      <c r="G254" s="97">
        <f>IF(F254&gt;K3,1,0)</f>
        <v>1</v>
      </c>
      <c r="H254" s="104">
        <v>1</v>
      </c>
      <c r="I254" s="97" t="s">
        <v>122</v>
      </c>
      <c r="J254" s="97">
        <v>1</v>
      </c>
      <c r="K254" s="98">
        <f>'項目1(不当な差別的取扱い)'!AQ36</f>
        <v>0</v>
      </c>
    </row>
    <row r="255" spans="1:21" ht="12" customHeight="1" x14ac:dyDescent="0.15">
      <c r="A255" s="61" t="s">
        <v>221</v>
      </c>
      <c r="B255" s="62" t="s">
        <v>6</v>
      </c>
      <c r="C255" s="62" t="s">
        <v>124</v>
      </c>
      <c r="D255" s="100" t="s">
        <v>7</v>
      </c>
      <c r="E255" s="99" t="str">
        <f t="shared" si="6"/>
        <v>回答対象外</v>
      </c>
      <c r="F255" s="97">
        <f t="shared" si="7"/>
        <v>17</v>
      </c>
      <c r="G255" s="97">
        <f>IF(F255&gt;K3,1,0)</f>
        <v>1</v>
      </c>
      <c r="H255" s="97">
        <f>IF(K255="特になし　",0,IF(K255=0,0,1))</f>
        <v>0</v>
      </c>
      <c r="I255" s="97" t="s">
        <v>120</v>
      </c>
      <c r="J255" s="97">
        <v>1</v>
      </c>
      <c r="K255" s="98">
        <f>'項目1(不当な差別的取扱い)'!AR36</f>
        <v>0</v>
      </c>
    </row>
    <row r="256" spans="1:21" ht="12" customHeight="1" x14ac:dyDescent="0.15">
      <c r="A256" s="61" t="s">
        <v>221</v>
      </c>
      <c r="B256" s="62" t="s">
        <v>6</v>
      </c>
      <c r="C256" s="62" t="s">
        <v>123</v>
      </c>
      <c r="D256" s="100" t="s">
        <v>131</v>
      </c>
      <c r="E256" s="99" t="str">
        <f t="shared" si="6"/>
        <v>回答対象外</v>
      </c>
      <c r="F256" s="97">
        <f t="shared" si="7"/>
        <v>17</v>
      </c>
      <c r="G256" s="97">
        <f>IF(F256&gt;K3,1,0)</f>
        <v>1</v>
      </c>
      <c r="H256" s="97">
        <f>IF(K256="特になし　",0,IF(K256=0,0,1))</f>
        <v>0</v>
      </c>
      <c r="I256" s="97" t="s">
        <v>120</v>
      </c>
      <c r="J256" s="97">
        <v>1</v>
      </c>
      <c r="K256" s="98">
        <f>'項目1(不当な差別的取扱い)'!AS36</f>
        <v>0</v>
      </c>
    </row>
    <row r="257" spans="1:21" ht="12" customHeight="1" x14ac:dyDescent="0.15">
      <c r="A257" s="61" t="s">
        <v>221</v>
      </c>
      <c r="B257" s="62" t="s">
        <v>6</v>
      </c>
      <c r="C257" s="62" t="s">
        <v>121</v>
      </c>
      <c r="D257" s="100" t="s">
        <v>130</v>
      </c>
      <c r="E257" s="99" t="str">
        <f t="shared" si="6"/>
        <v>回答対象外</v>
      </c>
      <c r="F257" s="97">
        <f t="shared" si="7"/>
        <v>17</v>
      </c>
      <c r="G257" s="97">
        <f>IF(F257&gt;K3,1,0)</f>
        <v>1</v>
      </c>
      <c r="H257" s="97">
        <f>IF(K257="特になし　",0,IF(K257=0,0,1))</f>
        <v>0</v>
      </c>
      <c r="I257" s="97" t="s">
        <v>120</v>
      </c>
      <c r="J257" s="97">
        <v>1</v>
      </c>
      <c r="K257" s="98">
        <f>'項目1(不当な差別的取扱い)'!AT36</f>
        <v>0</v>
      </c>
    </row>
    <row r="258" spans="1:21" ht="12" customHeight="1" x14ac:dyDescent="0.15">
      <c r="A258" s="61" t="s">
        <v>221</v>
      </c>
      <c r="B258" s="62" t="s">
        <v>6</v>
      </c>
      <c r="C258" s="62" t="s">
        <v>119</v>
      </c>
      <c r="D258" s="100" t="s">
        <v>129</v>
      </c>
      <c r="E258" s="99" t="str">
        <f t="shared" si="6"/>
        <v>回答対象外</v>
      </c>
      <c r="F258" s="97">
        <f t="shared" si="7"/>
        <v>17</v>
      </c>
      <c r="G258" s="97">
        <f>IF(F258&gt;K3,1,0)</f>
        <v>1</v>
      </c>
      <c r="H258" s="97">
        <f>IF(K258="(選択)",0,1)</f>
        <v>0</v>
      </c>
      <c r="I258" s="97" t="s">
        <v>118</v>
      </c>
      <c r="J258" s="97">
        <v>2</v>
      </c>
      <c r="K258" s="98" t="str">
        <f>'項目1(不当な差別的取扱い)'!AU36</f>
        <v>(選択)</v>
      </c>
    </row>
    <row r="259" spans="1:21" ht="12" customHeight="1" x14ac:dyDescent="0.15">
      <c r="A259" s="61" t="s">
        <v>221</v>
      </c>
      <c r="B259" s="62" t="s">
        <v>6</v>
      </c>
      <c r="C259" s="62" t="s">
        <v>128</v>
      </c>
      <c r="D259" s="100" t="s">
        <v>184</v>
      </c>
      <c r="E259" s="99" t="str">
        <f t="shared" ref="E259:E322" si="8">IF(G259=1,"回答対象外",IF(H259=1,"回答済","未回答"))</f>
        <v>回答対象外</v>
      </c>
      <c r="F259" s="97">
        <f t="shared" si="7"/>
        <v>18</v>
      </c>
      <c r="G259" s="97">
        <f>IF(F259&gt;K3,1,0)</f>
        <v>1</v>
      </c>
      <c r="H259" s="97">
        <f>IF(K259="(選択)",0,1)</f>
        <v>0</v>
      </c>
      <c r="I259" s="97" t="s">
        <v>118</v>
      </c>
      <c r="J259" s="97">
        <v>2</v>
      </c>
      <c r="K259" s="98" t="str">
        <f>'項目1(不当な差別的取扱い)'!C37</f>
        <v>(選択)</v>
      </c>
    </row>
    <row r="260" spans="1:21" ht="12" customHeight="1" x14ac:dyDescent="0.15">
      <c r="A260" s="61" t="s">
        <v>221</v>
      </c>
      <c r="B260" s="62" t="s">
        <v>6</v>
      </c>
      <c r="C260" s="62" t="s">
        <v>127</v>
      </c>
      <c r="D260" s="100" t="s">
        <v>88</v>
      </c>
      <c r="E260" s="99" t="str">
        <f t="shared" si="8"/>
        <v>回答対象外</v>
      </c>
      <c r="F260" s="97">
        <f t="shared" si="7"/>
        <v>18</v>
      </c>
      <c r="G260" s="97">
        <f>IF(F260&gt;K3,1,0)</f>
        <v>1</v>
      </c>
      <c r="H260" s="97">
        <f>IF(K260="特になし　",0,IF(K260=0,0,1))</f>
        <v>0</v>
      </c>
      <c r="I260" s="97" t="s">
        <v>120</v>
      </c>
      <c r="J260" s="97">
        <v>1</v>
      </c>
      <c r="K260" s="98">
        <f>'項目1(不当な差別的取扱い)'!D37</f>
        <v>0</v>
      </c>
    </row>
    <row r="261" spans="1:21" ht="12" customHeight="1" x14ac:dyDescent="0.15">
      <c r="A261" s="61" t="s">
        <v>221</v>
      </c>
      <c r="B261" s="62" t="s">
        <v>6</v>
      </c>
      <c r="C261" s="62" t="s">
        <v>126</v>
      </c>
      <c r="D261" s="100" t="s">
        <v>143</v>
      </c>
      <c r="E261" s="99" t="str">
        <f t="shared" si="8"/>
        <v>回答対象外</v>
      </c>
      <c r="F261" s="97">
        <f t="shared" si="7"/>
        <v>18</v>
      </c>
      <c r="G261" s="97">
        <f>IF(F261&gt;K3,1,0)</f>
        <v>1</v>
      </c>
      <c r="H261" s="97">
        <f>IF(COUNTIF(K261:W261,"○")&gt;0,1,0)</f>
        <v>0</v>
      </c>
      <c r="I261" s="97" t="s">
        <v>122</v>
      </c>
      <c r="J261" s="97">
        <v>3</v>
      </c>
      <c r="K261" s="98">
        <f>'項目1(不当な差別的取扱い)'!G37</f>
        <v>0</v>
      </c>
      <c r="L261" s="97">
        <f>'項目1(不当な差別的取扱い)'!H37</f>
        <v>0</v>
      </c>
      <c r="M261" s="97">
        <f>'項目1(不当な差別的取扱い)'!I37</f>
        <v>0</v>
      </c>
    </row>
    <row r="262" spans="1:21" ht="12" customHeight="1" x14ac:dyDescent="0.15">
      <c r="A262" s="61" t="s">
        <v>221</v>
      </c>
      <c r="B262" s="62" t="s">
        <v>6</v>
      </c>
      <c r="C262" s="62" t="s">
        <v>126</v>
      </c>
      <c r="D262" s="100" t="s">
        <v>142</v>
      </c>
      <c r="E262" s="99" t="str">
        <f t="shared" si="8"/>
        <v>回答対象外</v>
      </c>
      <c r="F262" s="97">
        <f t="shared" si="7"/>
        <v>18</v>
      </c>
      <c r="G262" s="106">
        <f>IF(F262&gt;K3,1,IF(M261&lt;&gt;"○",1,0))</f>
        <v>1</v>
      </c>
      <c r="H262" s="106">
        <f>IF(G262=1,1,IF(K262="特になし　",1,IF(K262=0,0,1)))</f>
        <v>1</v>
      </c>
      <c r="I262" s="97" t="s">
        <v>120</v>
      </c>
      <c r="J262" s="97">
        <v>1</v>
      </c>
      <c r="K262" s="98">
        <f>'項目1(不当な差別的取扱い)'!J37</f>
        <v>0</v>
      </c>
    </row>
    <row r="263" spans="1:21" ht="12" customHeight="1" x14ac:dyDescent="0.15">
      <c r="A263" s="61" t="s">
        <v>221</v>
      </c>
      <c r="B263" s="62" t="s">
        <v>6</v>
      </c>
      <c r="C263" s="62" t="s">
        <v>141</v>
      </c>
      <c r="D263" s="100" t="s">
        <v>140</v>
      </c>
      <c r="E263" s="99" t="str">
        <f t="shared" si="8"/>
        <v>回答対象外</v>
      </c>
      <c r="F263" s="97">
        <f t="shared" si="7"/>
        <v>18</v>
      </c>
      <c r="G263" s="97">
        <f>IF(F263&gt;K3,1,0)</f>
        <v>1</v>
      </c>
      <c r="H263" s="97">
        <f>IF(COUNTIF(K263:W263,"○")&gt;0,1,0)</f>
        <v>0</v>
      </c>
      <c r="I263" s="97" t="s">
        <v>122</v>
      </c>
      <c r="J263" s="97">
        <v>3</v>
      </c>
      <c r="K263" s="98">
        <f>'項目1(不当な差別的取扱い)'!K37</f>
        <v>0</v>
      </c>
      <c r="L263" s="97">
        <f>'項目1(不当な差別的取扱い)'!L37</f>
        <v>0</v>
      </c>
      <c r="M263" s="97">
        <f>'項目1(不当な差別的取扱い)'!M37</f>
        <v>0</v>
      </c>
    </row>
    <row r="264" spans="1:21" ht="12" customHeight="1" x14ac:dyDescent="0.15">
      <c r="A264" s="61" t="s">
        <v>221</v>
      </c>
      <c r="B264" s="62" t="s">
        <v>6</v>
      </c>
      <c r="C264" s="62" t="s">
        <v>139</v>
      </c>
      <c r="D264" s="100" t="s">
        <v>138</v>
      </c>
      <c r="E264" s="99" t="str">
        <f t="shared" si="8"/>
        <v>回答対象外</v>
      </c>
      <c r="F264" s="97">
        <f t="shared" si="7"/>
        <v>18</v>
      </c>
      <c r="G264" s="97">
        <f>IF(F264&gt;K3,1,0)</f>
        <v>1</v>
      </c>
      <c r="H264" s="97">
        <f>IF(COUNTIF(K264:W264,"○")&gt;0,1,0)</f>
        <v>0</v>
      </c>
      <c r="I264" s="97" t="s">
        <v>122</v>
      </c>
      <c r="J264" s="97">
        <v>9</v>
      </c>
      <c r="K264" s="98">
        <f>'項目1(不当な差別的取扱い)'!N37</f>
        <v>0</v>
      </c>
      <c r="L264" s="97">
        <f>'項目1(不当な差別的取扱い)'!O37</f>
        <v>0</v>
      </c>
      <c r="M264" s="97">
        <f>'項目1(不当な差別的取扱い)'!P37</f>
        <v>0</v>
      </c>
      <c r="N264" s="97">
        <f>'項目1(不当な差別的取扱い)'!Q37</f>
        <v>0</v>
      </c>
      <c r="O264" s="97">
        <f>'項目1(不当な差別的取扱い)'!R37</f>
        <v>0</v>
      </c>
      <c r="P264" s="97">
        <f>'項目1(不当な差別的取扱い)'!S37</f>
        <v>0</v>
      </c>
      <c r="Q264" s="97">
        <f>'項目1(不当な差別的取扱い)'!T37</f>
        <v>0</v>
      </c>
      <c r="R264" s="97">
        <f>'項目1(不当な差別的取扱い)'!U37</f>
        <v>0</v>
      </c>
      <c r="S264" s="97">
        <f>'項目1(不当な差別的取扱い)'!V37</f>
        <v>0</v>
      </c>
    </row>
    <row r="265" spans="1:21" ht="12" customHeight="1" x14ac:dyDescent="0.15">
      <c r="A265" s="61" t="s">
        <v>221</v>
      </c>
      <c r="B265" s="62" t="s">
        <v>6</v>
      </c>
      <c r="C265" s="62" t="s">
        <v>136</v>
      </c>
      <c r="D265" s="100" t="s">
        <v>137</v>
      </c>
      <c r="E265" s="99" t="str">
        <f t="shared" si="8"/>
        <v>回答対象外</v>
      </c>
      <c r="F265" s="97">
        <f t="shared" si="7"/>
        <v>18</v>
      </c>
      <c r="G265" s="97">
        <f>IF(F265&gt;K3,1,0)</f>
        <v>1</v>
      </c>
      <c r="H265" s="97">
        <f>IF(COUNTIF(K265:W265,"○")&gt;0,1,0)</f>
        <v>0</v>
      </c>
      <c r="I265" s="97" t="s">
        <v>122</v>
      </c>
      <c r="J265" s="97">
        <v>11</v>
      </c>
      <c r="K265" s="98">
        <f>'項目1(不当な差別的取扱い)'!W37</f>
        <v>0</v>
      </c>
      <c r="L265" s="97">
        <f>'項目1(不当な差別的取扱い)'!X37</f>
        <v>0</v>
      </c>
      <c r="M265" s="97">
        <f>'項目1(不当な差別的取扱い)'!Y37</f>
        <v>0</v>
      </c>
      <c r="N265" s="97">
        <f>'項目1(不当な差別的取扱い)'!Z37</f>
        <v>0</v>
      </c>
      <c r="O265" s="97">
        <f>'項目1(不当な差別的取扱い)'!AA37</f>
        <v>0</v>
      </c>
      <c r="P265" s="97">
        <f>'項目1(不当な差別的取扱い)'!AB37</f>
        <v>0</v>
      </c>
      <c r="Q265" s="97">
        <f>'項目1(不当な差別的取扱い)'!AC37</f>
        <v>0</v>
      </c>
      <c r="R265" s="97">
        <f>'項目1(不当な差別的取扱い)'!AD37</f>
        <v>0</v>
      </c>
      <c r="S265" s="97">
        <f>'項目1(不当な差別的取扱い)'!AE37</f>
        <v>0</v>
      </c>
      <c r="T265" s="97">
        <f>'項目1(不当な差別的取扱い)'!AF37</f>
        <v>0</v>
      </c>
      <c r="U265" s="97">
        <f>'項目1(不当な差別的取扱い)'!AG37</f>
        <v>0</v>
      </c>
    </row>
    <row r="266" spans="1:21" ht="12" customHeight="1" x14ac:dyDescent="0.15">
      <c r="A266" s="61" t="s">
        <v>221</v>
      </c>
      <c r="B266" s="62" t="s">
        <v>6</v>
      </c>
      <c r="C266" s="62" t="s">
        <v>136</v>
      </c>
      <c r="D266" s="100" t="s">
        <v>135</v>
      </c>
      <c r="E266" s="99" t="str">
        <f t="shared" si="8"/>
        <v>回答対象外</v>
      </c>
      <c r="F266" s="97">
        <f t="shared" si="7"/>
        <v>18</v>
      </c>
      <c r="G266" s="106">
        <f>IF(F266&gt;K3,1,IF(U265&lt;&gt;"○",1,0))</f>
        <v>1</v>
      </c>
      <c r="H266" s="106">
        <f>IF(G266=1,1,IF(K266="特になし　",1,IF(K266=0,0,1)))</f>
        <v>1</v>
      </c>
      <c r="I266" s="97" t="s">
        <v>120</v>
      </c>
      <c r="J266" s="97">
        <v>1</v>
      </c>
      <c r="K266" s="98">
        <f>'項目1(不当な差別的取扱い)'!AH37</f>
        <v>0</v>
      </c>
    </row>
    <row r="267" spans="1:21" ht="12" customHeight="1" x14ac:dyDescent="0.15">
      <c r="A267" s="61" t="s">
        <v>221</v>
      </c>
      <c r="B267" s="62" t="s">
        <v>6</v>
      </c>
      <c r="C267" s="62" t="s">
        <v>133</v>
      </c>
      <c r="D267" s="100" t="s">
        <v>134</v>
      </c>
      <c r="E267" s="99" t="str">
        <f t="shared" si="8"/>
        <v>回答対象外</v>
      </c>
      <c r="F267" s="97">
        <f t="shared" si="7"/>
        <v>18</v>
      </c>
      <c r="G267" s="97">
        <f>IF(F267&gt;K3,1,0)</f>
        <v>1</v>
      </c>
      <c r="H267" s="97">
        <f>IF(COUNTIF(K267:W267,"○")&gt;0,1,0)</f>
        <v>0</v>
      </c>
      <c r="I267" s="97" t="s">
        <v>122</v>
      </c>
      <c r="J267" s="97">
        <v>7</v>
      </c>
      <c r="K267" s="98">
        <f>'項目1(不当な差別的取扱い)'!AI37</f>
        <v>0</v>
      </c>
      <c r="L267" s="97">
        <f>'項目1(不当な差別的取扱い)'!AJ37</f>
        <v>0</v>
      </c>
      <c r="M267" s="97">
        <f>'項目1(不当な差別的取扱い)'!AK37</f>
        <v>0</v>
      </c>
      <c r="N267" s="97">
        <f>'項目1(不当な差別的取扱い)'!AL37</f>
        <v>0</v>
      </c>
      <c r="O267" s="97">
        <f>'項目1(不当な差別的取扱い)'!AM37</f>
        <v>0</v>
      </c>
      <c r="P267" s="97">
        <f>'項目1(不当な差別的取扱い)'!AN37</f>
        <v>0</v>
      </c>
      <c r="Q267" s="97">
        <f>'項目1(不当な差別的取扱い)'!AO37</f>
        <v>0</v>
      </c>
    </row>
    <row r="268" spans="1:21" ht="12" customHeight="1" x14ac:dyDescent="0.15">
      <c r="A268" s="61" t="s">
        <v>221</v>
      </c>
      <c r="B268" s="62" t="s">
        <v>6</v>
      </c>
      <c r="C268" s="62" t="s">
        <v>133</v>
      </c>
      <c r="D268" s="100" t="s">
        <v>132</v>
      </c>
      <c r="E268" s="99" t="str">
        <f t="shared" si="8"/>
        <v>回答対象外</v>
      </c>
      <c r="F268" s="97">
        <f t="shared" si="7"/>
        <v>18</v>
      </c>
      <c r="G268" s="106">
        <f>IF(F268&gt;K3,1,IF(U267&lt;&gt;"○",1,0))</f>
        <v>1</v>
      </c>
      <c r="H268" s="106">
        <f>IF(G268=1,1,IF(K268="特になし　",1,IF(K268=0,0,1)))</f>
        <v>1</v>
      </c>
      <c r="I268" s="97" t="s">
        <v>120</v>
      </c>
      <c r="J268" s="97">
        <v>1</v>
      </c>
      <c r="K268" s="98">
        <f>'項目1(不当な差別的取扱い)'!AP37</f>
        <v>0</v>
      </c>
    </row>
    <row r="269" spans="1:21" ht="12" customHeight="1" x14ac:dyDescent="0.15">
      <c r="A269" s="61" t="s">
        <v>221</v>
      </c>
      <c r="B269" s="62" t="s">
        <v>6</v>
      </c>
      <c r="C269" s="62" t="s">
        <v>125</v>
      </c>
      <c r="D269" s="100" t="s">
        <v>90</v>
      </c>
      <c r="E269" s="99" t="str">
        <f t="shared" si="8"/>
        <v>回答対象外</v>
      </c>
      <c r="F269" s="97">
        <f t="shared" si="7"/>
        <v>18</v>
      </c>
      <c r="G269" s="97">
        <f>IF(F269&gt;K3,1,0)</f>
        <v>1</v>
      </c>
      <c r="H269" s="104">
        <v>1</v>
      </c>
      <c r="I269" s="97" t="s">
        <v>122</v>
      </c>
      <c r="J269" s="97">
        <v>1</v>
      </c>
      <c r="K269" s="98">
        <f>'項目1(不当な差別的取扱い)'!AQ37</f>
        <v>0</v>
      </c>
    </row>
    <row r="270" spans="1:21" ht="12" customHeight="1" x14ac:dyDescent="0.15">
      <c r="A270" s="61" t="s">
        <v>221</v>
      </c>
      <c r="B270" s="62" t="s">
        <v>6</v>
      </c>
      <c r="C270" s="62" t="s">
        <v>124</v>
      </c>
      <c r="D270" s="100" t="s">
        <v>7</v>
      </c>
      <c r="E270" s="99" t="str">
        <f t="shared" si="8"/>
        <v>回答対象外</v>
      </c>
      <c r="F270" s="97">
        <f t="shared" si="7"/>
        <v>18</v>
      </c>
      <c r="G270" s="97">
        <f>IF(F270&gt;K3,1,0)</f>
        <v>1</v>
      </c>
      <c r="H270" s="97">
        <f>IF(K270="特になし　",0,IF(K270=0,0,1))</f>
        <v>0</v>
      </c>
      <c r="I270" s="97" t="s">
        <v>120</v>
      </c>
      <c r="J270" s="97">
        <v>1</v>
      </c>
      <c r="K270" s="98">
        <f>'項目1(不当な差別的取扱い)'!AR37</f>
        <v>0</v>
      </c>
    </row>
    <row r="271" spans="1:21" ht="12" customHeight="1" x14ac:dyDescent="0.15">
      <c r="A271" s="61" t="s">
        <v>221</v>
      </c>
      <c r="B271" s="62" t="s">
        <v>6</v>
      </c>
      <c r="C271" s="62" t="s">
        <v>123</v>
      </c>
      <c r="D271" s="100" t="s">
        <v>131</v>
      </c>
      <c r="E271" s="99" t="str">
        <f t="shared" si="8"/>
        <v>回答対象外</v>
      </c>
      <c r="F271" s="97">
        <f t="shared" si="7"/>
        <v>18</v>
      </c>
      <c r="G271" s="97">
        <f>IF(F271&gt;K3,1,0)</f>
        <v>1</v>
      </c>
      <c r="H271" s="97">
        <f>IF(K271="特になし　",0,IF(K271=0,0,1))</f>
        <v>0</v>
      </c>
      <c r="I271" s="97" t="s">
        <v>120</v>
      </c>
      <c r="J271" s="97">
        <v>1</v>
      </c>
      <c r="K271" s="98">
        <f>'項目1(不当な差別的取扱い)'!AS37</f>
        <v>0</v>
      </c>
    </row>
    <row r="272" spans="1:21" ht="12" customHeight="1" x14ac:dyDescent="0.15">
      <c r="A272" s="61" t="s">
        <v>221</v>
      </c>
      <c r="B272" s="62" t="s">
        <v>6</v>
      </c>
      <c r="C272" s="62" t="s">
        <v>121</v>
      </c>
      <c r="D272" s="100" t="s">
        <v>130</v>
      </c>
      <c r="E272" s="99" t="str">
        <f t="shared" si="8"/>
        <v>回答対象外</v>
      </c>
      <c r="F272" s="97">
        <f t="shared" si="7"/>
        <v>18</v>
      </c>
      <c r="G272" s="97">
        <f>IF(F272&gt;K3,1,0)</f>
        <v>1</v>
      </c>
      <c r="H272" s="97">
        <f>IF(K272="特になし　",0,IF(K272=0,0,1))</f>
        <v>0</v>
      </c>
      <c r="I272" s="97" t="s">
        <v>120</v>
      </c>
      <c r="J272" s="97">
        <v>1</v>
      </c>
      <c r="K272" s="98">
        <f>'項目1(不当な差別的取扱い)'!AT37</f>
        <v>0</v>
      </c>
    </row>
    <row r="273" spans="1:21" ht="12" customHeight="1" x14ac:dyDescent="0.15">
      <c r="A273" s="61" t="s">
        <v>221</v>
      </c>
      <c r="B273" s="62" t="s">
        <v>6</v>
      </c>
      <c r="C273" s="62" t="s">
        <v>119</v>
      </c>
      <c r="D273" s="100" t="s">
        <v>129</v>
      </c>
      <c r="E273" s="99" t="str">
        <f t="shared" si="8"/>
        <v>回答対象外</v>
      </c>
      <c r="F273" s="97">
        <f t="shared" si="7"/>
        <v>18</v>
      </c>
      <c r="G273" s="97">
        <f>IF(F273&gt;K3,1,0)</f>
        <v>1</v>
      </c>
      <c r="H273" s="97">
        <f>IF(K273="(選択)",0,1)</f>
        <v>0</v>
      </c>
      <c r="I273" s="97" t="s">
        <v>118</v>
      </c>
      <c r="J273" s="97">
        <v>2</v>
      </c>
      <c r="K273" s="98" t="str">
        <f>'項目1(不当な差別的取扱い)'!AU37</f>
        <v>(選択)</v>
      </c>
    </row>
    <row r="274" spans="1:21" ht="12" customHeight="1" x14ac:dyDescent="0.15">
      <c r="A274" s="61" t="s">
        <v>221</v>
      </c>
      <c r="B274" s="62" t="s">
        <v>6</v>
      </c>
      <c r="C274" s="62" t="s">
        <v>128</v>
      </c>
      <c r="D274" s="100" t="s">
        <v>184</v>
      </c>
      <c r="E274" s="99" t="str">
        <f t="shared" si="8"/>
        <v>回答対象外</v>
      </c>
      <c r="F274" s="97">
        <f t="shared" si="7"/>
        <v>19</v>
      </c>
      <c r="G274" s="97">
        <f>IF(F274&gt;K3,1,0)</f>
        <v>1</v>
      </c>
      <c r="H274" s="97">
        <f>IF(K274="(選択)",0,1)</f>
        <v>0</v>
      </c>
      <c r="I274" s="97" t="s">
        <v>118</v>
      </c>
      <c r="J274" s="97">
        <v>2</v>
      </c>
      <c r="K274" s="98" t="str">
        <f>'項目1(不当な差別的取扱い)'!C38</f>
        <v>(選択)</v>
      </c>
    </row>
    <row r="275" spans="1:21" ht="12" customHeight="1" x14ac:dyDescent="0.15">
      <c r="A275" s="61" t="s">
        <v>221</v>
      </c>
      <c r="B275" s="62" t="s">
        <v>6</v>
      </c>
      <c r="C275" s="62" t="s">
        <v>127</v>
      </c>
      <c r="D275" s="100" t="s">
        <v>88</v>
      </c>
      <c r="E275" s="99" t="str">
        <f t="shared" si="8"/>
        <v>回答対象外</v>
      </c>
      <c r="F275" s="97">
        <f t="shared" ref="F275:F338" si="9">F260+1</f>
        <v>19</v>
      </c>
      <c r="G275" s="97">
        <f>IF(F275&gt;K3,1,0)</f>
        <v>1</v>
      </c>
      <c r="H275" s="97">
        <f>IF(K275="特になし　",0,IF(K275=0,0,1))</f>
        <v>0</v>
      </c>
      <c r="I275" s="97" t="s">
        <v>120</v>
      </c>
      <c r="J275" s="97">
        <v>1</v>
      </c>
      <c r="K275" s="98">
        <f>'項目1(不当な差別的取扱い)'!D38</f>
        <v>0</v>
      </c>
    </row>
    <row r="276" spans="1:21" ht="12" customHeight="1" x14ac:dyDescent="0.15">
      <c r="A276" s="61" t="s">
        <v>221</v>
      </c>
      <c r="B276" s="62" t="s">
        <v>6</v>
      </c>
      <c r="C276" s="62" t="s">
        <v>126</v>
      </c>
      <c r="D276" s="100" t="s">
        <v>143</v>
      </c>
      <c r="E276" s="99" t="str">
        <f t="shared" si="8"/>
        <v>回答対象外</v>
      </c>
      <c r="F276" s="97">
        <f t="shared" si="9"/>
        <v>19</v>
      </c>
      <c r="G276" s="97">
        <f>IF(F276&gt;K3,1,0)</f>
        <v>1</v>
      </c>
      <c r="H276" s="97">
        <f>IF(COUNTIF(K276:W276,"○")&gt;0,1,0)</f>
        <v>0</v>
      </c>
      <c r="I276" s="97" t="s">
        <v>122</v>
      </c>
      <c r="J276" s="97">
        <v>3</v>
      </c>
      <c r="K276" s="98">
        <f>'項目1(不当な差別的取扱い)'!G38</f>
        <v>0</v>
      </c>
      <c r="L276" s="97">
        <f>'項目1(不当な差別的取扱い)'!H38</f>
        <v>0</v>
      </c>
      <c r="M276" s="97">
        <f>'項目1(不当な差別的取扱い)'!I38</f>
        <v>0</v>
      </c>
    </row>
    <row r="277" spans="1:21" ht="12" customHeight="1" x14ac:dyDescent="0.15">
      <c r="A277" s="61" t="s">
        <v>221</v>
      </c>
      <c r="B277" s="62" t="s">
        <v>6</v>
      </c>
      <c r="C277" s="62" t="s">
        <v>126</v>
      </c>
      <c r="D277" s="100" t="s">
        <v>142</v>
      </c>
      <c r="E277" s="99" t="str">
        <f t="shared" si="8"/>
        <v>回答対象外</v>
      </c>
      <c r="F277" s="97">
        <f t="shared" si="9"/>
        <v>19</v>
      </c>
      <c r="G277" s="106">
        <f>IF(F277&gt;K3,1,IF(M276&lt;&gt;"○",1,0))</f>
        <v>1</v>
      </c>
      <c r="H277" s="106">
        <f>IF(G277=1,1,IF(K277="特になし　",1,IF(K277=0,0,1)))</f>
        <v>1</v>
      </c>
      <c r="I277" s="97" t="s">
        <v>120</v>
      </c>
      <c r="J277" s="97">
        <v>1</v>
      </c>
      <c r="K277" s="98">
        <f>'項目1(不当な差別的取扱い)'!J38</f>
        <v>0</v>
      </c>
    </row>
    <row r="278" spans="1:21" ht="12" customHeight="1" x14ac:dyDescent="0.15">
      <c r="A278" s="61" t="s">
        <v>221</v>
      </c>
      <c r="B278" s="62" t="s">
        <v>6</v>
      </c>
      <c r="C278" s="62" t="s">
        <v>141</v>
      </c>
      <c r="D278" s="100" t="s">
        <v>140</v>
      </c>
      <c r="E278" s="99" t="str">
        <f t="shared" si="8"/>
        <v>回答対象外</v>
      </c>
      <c r="F278" s="97">
        <f t="shared" si="9"/>
        <v>19</v>
      </c>
      <c r="G278" s="97">
        <f>IF(F278&gt;K3,1,0)</f>
        <v>1</v>
      </c>
      <c r="H278" s="97">
        <f>IF(COUNTIF(K278:W278,"○")&gt;0,1,0)</f>
        <v>0</v>
      </c>
      <c r="I278" s="97" t="s">
        <v>122</v>
      </c>
      <c r="J278" s="97">
        <v>3</v>
      </c>
      <c r="K278" s="98">
        <f>'項目1(不当な差別的取扱い)'!K38</f>
        <v>0</v>
      </c>
      <c r="L278" s="97">
        <f>'項目1(不当な差別的取扱い)'!L38</f>
        <v>0</v>
      </c>
      <c r="M278" s="97">
        <f>'項目1(不当な差別的取扱い)'!M38</f>
        <v>0</v>
      </c>
    </row>
    <row r="279" spans="1:21" ht="12" customHeight="1" x14ac:dyDescent="0.15">
      <c r="A279" s="61" t="s">
        <v>221</v>
      </c>
      <c r="B279" s="62" t="s">
        <v>6</v>
      </c>
      <c r="C279" s="62" t="s">
        <v>139</v>
      </c>
      <c r="D279" s="100" t="s">
        <v>138</v>
      </c>
      <c r="E279" s="99" t="str">
        <f t="shared" si="8"/>
        <v>回答対象外</v>
      </c>
      <c r="F279" s="97">
        <f t="shared" si="9"/>
        <v>19</v>
      </c>
      <c r="G279" s="97">
        <f>IF(F279&gt;K3,1,0)</f>
        <v>1</v>
      </c>
      <c r="H279" s="97">
        <f>IF(COUNTIF(K279:W279,"○")&gt;0,1,0)</f>
        <v>0</v>
      </c>
      <c r="I279" s="97" t="s">
        <v>122</v>
      </c>
      <c r="J279" s="97">
        <v>9</v>
      </c>
      <c r="K279" s="98">
        <f>'項目1(不当な差別的取扱い)'!N38</f>
        <v>0</v>
      </c>
      <c r="L279" s="97">
        <f>'項目1(不当な差別的取扱い)'!O38</f>
        <v>0</v>
      </c>
      <c r="M279" s="97">
        <f>'項目1(不当な差別的取扱い)'!P38</f>
        <v>0</v>
      </c>
      <c r="N279" s="97">
        <f>'項目1(不当な差別的取扱い)'!Q38</f>
        <v>0</v>
      </c>
      <c r="O279" s="97">
        <f>'項目1(不当な差別的取扱い)'!R38</f>
        <v>0</v>
      </c>
      <c r="P279" s="97">
        <f>'項目1(不当な差別的取扱い)'!S38</f>
        <v>0</v>
      </c>
      <c r="Q279" s="97">
        <f>'項目1(不当な差別的取扱い)'!T38</f>
        <v>0</v>
      </c>
      <c r="R279" s="97">
        <f>'項目1(不当な差別的取扱い)'!U38</f>
        <v>0</v>
      </c>
      <c r="S279" s="97">
        <f>'項目1(不当な差別的取扱い)'!V38</f>
        <v>0</v>
      </c>
    </row>
    <row r="280" spans="1:21" ht="12" customHeight="1" x14ac:dyDescent="0.15">
      <c r="A280" s="61" t="s">
        <v>221</v>
      </c>
      <c r="B280" s="62" t="s">
        <v>6</v>
      </c>
      <c r="C280" s="62" t="s">
        <v>136</v>
      </c>
      <c r="D280" s="100" t="s">
        <v>137</v>
      </c>
      <c r="E280" s="99" t="str">
        <f t="shared" si="8"/>
        <v>回答対象外</v>
      </c>
      <c r="F280" s="97">
        <f t="shared" si="9"/>
        <v>19</v>
      </c>
      <c r="G280" s="97">
        <f>IF(F280&gt;K3,1,0)</f>
        <v>1</v>
      </c>
      <c r="H280" s="97">
        <f>IF(COUNTIF(K280:W280,"○")&gt;0,1,0)</f>
        <v>0</v>
      </c>
      <c r="I280" s="97" t="s">
        <v>122</v>
      </c>
      <c r="J280" s="97">
        <v>11</v>
      </c>
      <c r="K280" s="98">
        <f>'項目1(不当な差別的取扱い)'!W38</f>
        <v>0</v>
      </c>
      <c r="L280" s="97">
        <f>'項目1(不当な差別的取扱い)'!X38</f>
        <v>0</v>
      </c>
      <c r="M280" s="97">
        <f>'項目1(不当な差別的取扱い)'!Y38</f>
        <v>0</v>
      </c>
      <c r="N280" s="97">
        <f>'項目1(不当な差別的取扱い)'!Z38</f>
        <v>0</v>
      </c>
      <c r="O280" s="97">
        <f>'項目1(不当な差別的取扱い)'!AA38</f>
        <v>0</v>
      </c>
      <c r="P280" s="97">
        <f>'項目1(不当な差別的取扱い)'!AB38</f>
        <v>0</v>
      </c>
      <c r="Q280" s="97">
        <f>'項目1(不当な差別的取扱い)'!AC38</f>
        <v>0</v>
      </c>
      <c r="R280" s="97">
        <f>'項目1(不当な差別的取扱い)'!AD38</f>
        <v>0</v>
      </c>
      <c r="S280" s="97">
        <f>'項目1(不当な差別的取扱い)'!AE38</f>
        <v>0</v>
      </c>
      <c r="T280" s="97">
        <f>'項目1(不当な差別的取扱い)'!AF38</f>
        <v>0</v>
      </c>
      <c r="U280" s="97">
        <f>'項目1(不当な差別的取扱い)'!AG38</f>
        <v>0</v>
      </c>
    </row>
    <row r="281" spans="1:21" ht="12" customHeight="1" x14ac:dyDescent="0.15">
      <c r="A281" s="61" t="s">
        <v>221</v>
      </c>
      <c r="B281" s="62" t="s">
        <v>6</v>
      </c>
      <c r="C281" s="62" t="s">
        <v>136</v>
      </c>
      <c r="D281" s="100" t="s">
        <v>135</v>
      </c>
      <c r="E281" s="99" t="str">
        <f t="shared" si="8"/>
        <v>回答対象外</v>
      </c>
      <c r="F281" s="97">
        <f t="shared" si="9"/>
        <v>19</v>
      </c>
      <c r="G281" s="106">
        <f>IF(F281&gt;K3,1,IF(U280&lt;&gt;"○",1,0))</f>
        <v>1</v>
      </c>
      <c r="H281" s="106">
        <f>IF(G281=1,1,IF(K281="特になし　",1,IF(K281=0,0,1)))</f>
        <v>1</v>
      </c>
      <c r="I281" s="97" t="s">
        <v>120</v>
      </c>
      <c r="J281" s="97">
        <v>1</v>
      </c>
      <c r="K281" s="98">
        <f>'項目1(不当な差別的取扱い)'!AH38</f>
        <v>0</v>
      </c>
    </row>
    <row r="282" spans="1:21" ht="12" customHeight="1" x14ac:dyDescent="0.15">
      <c r="A282" s="61" t="s">
        <v>221</v>
      </c>
      <c r="B282" s="62" t="s">
        <v>6</v>
      </c>
      <c r="C282" s="62" t="s">
        <v>133</v>
      </c>
      <c r="D282" s="100" t="s">
        <v>134</v>
      </c>
      <c r="E282" s="99" t="str">
        <f t="shared" si="8"/>
        <v>回答対象外</v>
      </c>
      <c r="F282" s="97">
        <f t="shared" si="9"/>
        <v>19</v>
      </c>
      <c r="G282" s="97">
        <f>IF(F282&gt;K3,1,0)</f>
        <v>1</v>
      </c>
      <c r="H282" s="97">
        <f>IF(COUNTIF(K282:W282,"○")&gt;0,1,0)</f>
        <v>0</v>
      </c>
      <c r="I282" s="97" t="s">
        <v>122</v>
      </c>
      <c r="J282" s="97">
        <v>7</v>
      </c>
      <c r="K282" s="98">
        <f>'項目1(不当な差別的取扱い)'!AI38</f>
        <v>0</v>
      </c>
      <c r="L282" s="97">
        <f>'項目1(不当な差別的取扱い)'!AJ38</f>
        <v>0</v>
      </c>
      <c r="M282" s="97">
        <f>'項目1(不当な差別的取扱い)'!AK38</f>
        <v>0</v>
      </c>
      <c r="N282" s="97">
        <f>'項目1(不当な差別的取扱い)'!AL38</f>
        <v>0</v>
      </c>
      <c r="O282" s="97">
        <f>'項目1(不当な差別的取扱い)'!AM38</f>
        <v>0</v>
      </c>
      <c r="P282" s="97">
        <f>'項目1(不当な差別的取扱い)'!AN38</f>
        <v>0</v>
      </c>
      <c r="Q282" s="97">
        <f>'項目1(不当な差別的取扱い)'!AO38</f>
        <v>0</v>
      </c>
    </row>
    <row r="283" spans="1:21" ht="12" customHeight="1" x14ac:dyDescent="0.15">
      <c r="A283" s="61" t="s">
        <v>221</v>
      </c>
      <c r="B283" s="62" t="s">
        <v>6</v>
      </c>
      <c r="C283" s="62" t="s">
        <v>133</v>
      </c>
      <c r="D283" s="100" t="s">
        <v>132</v>
      </c>
      <c r="E283" s="99" t="str">
        <f t="shared" si="8"/>
        <v>回答対象外</v>
      </c>
      <c r="F283" s="97">
        <f t="shared" si="9"/>
        <v>19</v>
      </c>
      <c r="G283" s="106">
        <f>IF(F283&gt;K3,1,IF(U282&lt;&gt;"○",1,0))</f>
        <v>1</v>
      </c>
      <c r="H283" s="106">
        <f>IF(G283=1,1,IF(K283="特になし　",1,IF(K283=0,0,1)))</f>
        <v>1</v>
      </c>
      <c r="I283" s="97" t="s">
        <v>120</v>
      </c>
      <c r="J283" s="97">
        <v>1</v>
      </c>
      <c r="K283" s="98">
        <f>'項目1(不当な差別的取扱い)'!AP38</f>
        <v>0</v>
      </c>
    </row>
    <row r="284" spans="1:21" ht="12" customHeight="1" x14ac:dyDescent="0.15">
      <c r="A284" s="61" t="s">
        <v>221</v>
      </c>
      <c r="B284" s="62" t="s">
        <v>6</v>
      </c>
      <c r="C284" s="62" t="s">
        <v>125</v>
      </c>
      <c r="D284" s="100" t="s">
        <v>90</v>
      </c>
      <c r="E284" s="99" t="str">
        <f t="shared" si="8"/>
        <v>回答対象外</v>
      </c>
      <c r="F284" s="97">
        <f t="shared" si="9"/>
        <v>19</v>
      </c>
      <c r="G284" s="97">
        <f>IF(F284&gt;K3,1,0)</f>
        <v>1</v>
      </c>
      <c r="H284" s="104">
        <v>1</v>
      </c>
      <c r="I284" s="97" t="s">
        <v>122</v>
      </c>
      <c r="J284" s="97">
        <v>1</v>
      </c>
      <c r="K284" s="98">
        <f>'項目1(不当な差別的取扱い)'!AQ38</f>
        <v>0</v>
      </c>
    </row>
    <row r="285" spans="1:21" ht="12" customHeight="1" x14ac:dyDescent="0.15">
      <c r="A285" s="61" t="s">
        <v>221</v>
      </c>
      <c r="B285" s="62" t="s">
        <v>6</v>
      </c>
      <c r="C285" s="62" t="s">
        <v>124</v>
      </c>
      <c r="D285" s="100" t="s">
        <v>7</v>
      </c>
      <c r="E285" s="99" t="str">
        <f t="shared" si="8"/>
        <v>回答対象外</v>
      </c>
      <c r="F285" s="97">
        <f t="shared" si="9"/>
        <v>19</v>
      </c>
      <c r="G285" s="97">
        <f>IF(F285&gt;K3,1,0)</f>
        <v>1</v>
      </c>
      <c r="H285" s="97">
        <f>IF(K285="特になし　",0,IF(K285=0,0,1))</f>
        <v>0</v>
      </c>
      <c r="I285" s="97" t="s">
        <v>120</v>
      </c>
      <c r="J285" s="97">
        <v>1</v>
      </c>
      <c r="K285" s="98">
        <f>'項目1(不当な差別的取扱い)'!AR38</f>
        <v>0</v>
      </c>
    </row>
    <row r="286" spans="1:21" ht="12" customHeight="1" x14ac:dyDescent="0.15">
      <c r="A286" s="61" t="s">
        <v>221</v>
      </c>
      <c r="B286" s="62" t="s">
        <v>6</v>
      </c>
      <c r="C286" s="62" t="s">
        <v>123</v>
      </c>
      <c r="D286" s="100" t="s">
        <v>131</v>
      </c>
      <c r="E286" s="99" t="str">
        <f t="shared" si="8"/>
        <v>回答対象外</v>
      </c>
      <c r="F286" s="97">
        <f t="shared" si="9"/>
        <v>19</v>
      </c>
      <c r="G286" s="97">
        <f>IF(F286&gt;K3,1,0)</f>
        <v>1</v>
      </c>
      <c r="H286" s="97">
        <f>IF(K286="特になし　",0,IF(K286=0,0,1))</f>
        <v>0</v>
      </c>
      <c r="I286" s="97" t="s">
        <v>120</v>
      </c>
      <c r="J286" s="97">
        <v>1</v>
      </c>
      <c r="K286" s="98">
        <f>'項目1(不当な差別的取扱い)'!AS38</f>
        <v>0</v>
      </c>
    </row>
    <row r="287" spans="1:21" ht="12" customHeight="1" x14ac:dyDescent="0.15">
      <c r="A287" s="61" t="s">
        <v>221</v>
      </c>
      <c r="B287" s="62" t="s">
        <v>6</v>
      </c>
      <c r="C287" s="62" t="s">
        <v>121</v>
      </c>
      <c r="D287" s="100" t="s">
        <v>130</v>
      </c>
      <c r="E287" s="99" t="str">
        <f t="shared" si="8"/>
        <v>回答対象外</v>
      </c>
      <c r="F287" s="97">
        <f t="shared" si="9"/>
        <v>19</v>
      </c>
      <c r="G287" s="97">
        <f>IF(F287&gt;K3,1,0)</f>
        <v>1</v>
      </c>
      <c r="H287" s="97">
        <f>IF(K287="特になし　",0,IF(K287=0,0,1))</f>
        <v>0</v>
      </c>
      <c r="I287" s="97" t="s">
        <v>120</v>
      </c>
      <c r="J287" s="97">
        <v>1</v>
      </c>
      <c r="K287" s="98">
        <f>'項目1(不当な差別的取扱い)'!AT38</f>
        <v>0</v>
      </c>
    </row>
    <row r="288" spans="1:21" ht="12" customHeight="1" x14ac:dyDescent="0.15">
      <c r="A288" s="61" t="s">
        <v>221</v>
      </c>
      <c r="B288" s="62" t="s">
        <v>6</v>
      </c>
      <c r="C288" s="62" t="s">
        <v>119</v>
      </c>
      <c r="D288" s="100" t="s">
        <v>129</v>
      </c>
      <c r="E288" s="99" t="str">
        <f t="shared" si="8"/>
        <v>回答対象外</v>
      </c>
      <c r="F288" s="97">
        <f t="shared" si="9"/>
        <v>19</v>
      </c>
      <c r="G288" s="97">
        <f>IF(F288&gt;K3,1,0)</f>
        <v>1</v>
      </c>
      <c r="H288" s="97">
        <f>IF(K288="(選択)",0,1)</f>
        <v>0</v>
      </c>
      <c r="I288" s="97" t="s">
        <v>118</v>
      </c>
      <c r="J288" s="97">
        <v>2</v>
      </c>
      <c r="K288" s="98" t="str">
        <f>'項目1(不当な差別的取扱い)'!AU38</f>
        <v>(選択)</v>
      </c>
    </row>
    <row r="289" spans="1:21" ht="12" customHeight="1" x14ac:dyDescent="0.15">
      <c r="A289" s="61" t="s">
        <v>221</v>
      </c>
      <c r="B289" s="62" t="s">
        <v>6</v>
      </c>
      <c r="C289" s="62" t="s">
        <v>128</v>
      </c>
      <c r="D289" s="100" t="s">
        <v>184</v>
      </c>
      <c r="E289" s="99" t="str">
        <f t="shared" si="8"/>
        <v>回答対象外</v>
      </c>
      <c r="F289" s="97">
        <f t="shared" si="9"/>
        <v>20</v>
      </c>
      <c r="G289" s="97">
        <f>IF(F289&gt;K3,1,0)</f>
        <v>1</v>
      </c>
      <c r="H289" s="97">
        <f>IF(K289="(選択)",0,1)</f>
        <v>0</v>
      </c>
      <c r="I289" s="97" t="s">
        <v>118</v>
      </c>
      <c r="J289" s="97">
        <v>2</v>
      </c>
      <c r="K289" s="98" t="str">
        <f>'項目1(不当な差別的取扱い)'!C39</f>
        <v>(選択)</v>
      </c>
    </row>
    <row r="290" spans="1:21" ht="12" customHeight="1" x14ac:dyDescent="0.15">
      <c r="A290" s="61" t="s">
        <v>221</v>
      </c>
      <c r="B290" s="62" t="s">
        <v>6</v>
      </c>
      <c r="C290" s="62" t="s">
        <v>127</v>
      </c>
      <c r="D290" s="100" t="s">
        <v>88</v>
      </c>
      <c r="E290" s="99" t="str">
        <f t="shared" si="8"/>
        <v>回答対象外</v>
      </c>
      <c r="F290" s="97">
        <f t="shared" si="9"/>
        <v>20</v>
      </c>
      <c r="G290" s="97">
        <f>IF(F290&gt;K3,1,0)</f>
        <v>1</v>
      </c>
      <c r="H290" s="97">
        <f>IF(K290="特になし　",0,IF(K290=0,0,1))</f>
        <v>0</v>
      </c>
      <c r="I290" s="97" t="s">
        <v>120</v>
      </c>
      <c r="J290" s="97">
        <v>1</v>
      </c>
      <c r="K290" s="98">
        <f>'項目1(不当な差別的取扱い)'!D39</f>
        <v>0</v>
      </c>
    </row>
    <row r="291" spans="1:21" ht="12" customHeight="1" x14ac:dyDescent="0.15">
      <c r="A291" s="61" t="s">
        <v>221</v>
      </c>
      <c r="B291" s="62" t="s">
        <v>6</v>
      </c>
      <c r="C291" s="62" t="s">
        <v>126</v>
      </c>
      <c r="D291" s="100" t="s">
        <v>143</v>
      </c>
      <c r="E291" s="99" t="str">
        <f t="shared" si="8"/>
        <v>回答対象外</v>
      </c>
      <c r="F291" s="97">
        <f t="shared" si="9"/>
        <v>20</v>
      </c>
      <c r="G291" s="97">
        <f>IF(F291&gt;K3,1,0)</f>
        <v>1</v>
      </c>
      <c r="H291" s="97">
        <f>IF(COUNTIF(K291:W291,"○")&gt;0,1,0)</f>
        <v>0</v>
      </c>
      <c r="I291" s="97" t="s">
        <v>122</v>
      </c>
      <c r="J291" s="97">
        <v>3</v>
      </c>
      <c r="K291" s="98">
        <f>'項目1(不当な差別的取扱い)'!G39</f>
        <v>0</v>
      </c>
      <c r="L291" s="97">
        <f>'項目1(不当な差別的取扱い)'!H39</f>
        <v>0</v>
      </c>
      <c r="M291" s="97">
        <f>'項目1(不当な差別的取扱い)'!I39</f>
        <v>0</v>
      </c>
    </row>
    <row r="292" spans="1:21" ht="12" customHeight="1" x14ac:dyDescent="0.15">
      <c r="A292" s="61" t="s">
        <v>221</v>
      </c>
      <c r="B292" s="62" t="s">
        <v>6</v>
      </c>
      <c r="C292" s="62" t="s">
        <v>126</v>
      </c>
      <c r="D292" s="100" t="s">
        <v>142</v>
      </c>
      <c r="E292" s="99" t="str">
        <f t="shared" si="8"/>
        <v>回答対象外</v>
      </c>
      <c r="F292" s="97">
        <f t="shared" si="9"/>
        <v>20</v>
      </c>
      <c r="G292" s="106">
        <f>IF(F292&gt;K3,1,IF(M291&lt;&gt;"○",1,0))</f>
        <v>1</v>
      </c>
      <c r="H292" s="106">
        <f>IF(G292=1,1,IF(K292="特になし　",1,IF(K292=0,0,1)))</f>
        <v>1</v>
      </c>
      <c r="I292" s="97" t="s">
        <v>120</v>
      </c>
      <c r="J292" s="97">
        <v>1</v>
      </c>
      <c r="K292" s="98">
        <f>'項目1(不当な差別的取扱い)'!J39</f>
        <v>0</v>
      </c>
    </row>
    <row r="293" spans="1:21" ht="12" customHeight="1" x14ac:dyDescent="0.15">
      <c r="A293" s="61" t="s">
        <v>221</v>
      </c>
      <c r="B293" s="62" t="s">
        <v>6</v>
      </c>
      <c r="C293" s="62" t="s">
        <v>141</v>
      </c>
      <c r="D293" s="100" t="s">
        <v>140</v>
      </c>
      <c r="E293" s="99" t="str">
        <f t="shared" si="8"/>
        <v>回答対象外</v>
      </c>
      <c r="F293" s="97">
        <f t="shared" si="9"/>
        <v>20</v>
      </c>
      <c r="G293" s="97">
        <f>IF(F293&gt;K3,1,0)</f>
        <v>1</v>
      </c>
      <c r="H293" s="97">
        <f>IF(COUNTIF(K293:W293,"○")&gt;0,1,0)</f>
        <v>0</v>
      </c>
      <c r="I293" s="97" t="s">
        <v>122</v>
      </c>
      <c r="J293" s="97">
        <v>3</v>
      </c>
      <c r="K293" s="98">
        <f>'項目1(不当な差別的取扱い)'!K39</f>
        <v>0</v>
      </c>
      <c r="L293" s="97">
        <f>'項目1(不当な差別的取扱い)'!L39</f>
        <v>0</v>
      </c>
      <c r="M293" s="97">
        <f>'項目1(不当な差別的取扱い)'!M39</f>
        <v>0</v>
      </c>
    </row>
    <row r="294" spans="1:21" ht="12" customHeight="1" x14ac:dyDescent="0.15">
      <c r="A294" s="61" t="s">
        <v>221</v>
      </c>
      <c r="B294" s="62" t="s">
        <v>6</v>
      </c>
      <c r="C294" s="62" t="s">
        <v>139</v>
      </c>
      <c r="D294" s="100" t="s">
        <v>138</v>
      </c>
      <c r="E294" s="99" t="str">
        <f t="shared" si="8"/>
        <v>回答対象外</v>
      </c>
      <c r="F294" s="97">
        <f t="shared" si="9"/>
        <v>20</v>
      </c>
      <c r="G294" s="97">
        <f>IF(F294&gt;K3,1,0)</f>
        <v>1</v>
      </c>
      <c r="H294" s="97">
        <f>IF(COUNTIF(K294:W294,"○")&gt;0,1,0)</f>
        <v>0</v>
      </c>
      <c r="I294" s="97" t="s">
        <v>122</v>
      </c>
      <c r="J294" s="97">
        <v>9</v>
      </c>
      <c r="K294" s="98">
        <f>'項目1(不当な差別的取扱い)'!N39</f>
        <v>0</v>
      </c>
      <c r="L294" s="97">
        <f>'項目1(不当な差別的取扱い)'!O39</f>
        <v>0</v>
      </c>
      <c r="M294" s="97">
        <f>'項目1(不当な差別的取扱い)'!P39</f>
        <v>0</v>
      </c>
      <c r="N294" s="97">
        <f>'項目1(不当な差別的取扱い)'!Q39</f>
        <v>0</v>
      </c>
      <c r="O294" s="97">
        <f>'項目1(不当な差別的取扱い)'!R39</f>
        <v>0</v>
      </c>
      <c r="P294" s="97">
        <f>'項目1(不当な差別的取扱い)'!S39</f>
        <v>0</v>
      </c>
      <c r="Q294" s="97">
        <f>'項目1(不当な差別的取扱い)'!T39</f>
        <v>0</v>
      </c>
      <c r="R294" s="97">
        <f>'項目1(不当な差別的取扱い)'!U39</f>
        <v>0</v>
      </c>
      <c r="S294" s="97">
        <f>'項目1(不当な差別的取扱い)'!V39</f>
        <v>0</v>
      </c>
    </row>
    <row r="295" spans="1:21" ht="12" customHeight="1" x14ac:dyDescent="0.15">
      <c r="A295" s="61" t="s">
        <v>221</v>
      </c>
      <c r="B295" s="62" t="s">
        <v>6</v>
      </c>
      <c r="C295" s="62" t="s">
        <v>136</v>
      </c>
      <c r="D295" s="100" t="s">
        <v>137</v>
      </c>
      <c r="E295" s="99" t="str">
        <f t="shared" si="8"/>
        <v>回答対象外</v>
      </c>
      <c r="F295" s="97">
        <f t="shared" si="9"/>
        <v>20</v>
      </c>
      <c r="G295" s="97">
        <f>IF(F295&gt;K3,1,0)</f>
        <v>1</v>
      </c>
      <c r="H295" s="97">
        <f>IF(COUNTIF(K295:W295,"○")&gt;0,1,0)</f>
        <v>0</v>
      </c>
      <c r="I295" s="97" t="s">
        <v>122</v>
      </c>
      <c r="J295" s="97">
        <v>11</v>
      </c>
      <c r="K295" s="98">
        <f>'項目1(不当な差別的取扱い)'!W39</f>
        <v>0</v>
      </c>
      <c r="L295" s="97">
        <f>'項目1(不当な差別的取扱い)'!X39</f>
        <v>0</v>
      </c>
      <c r="M295" s="97">
        <f>'項目1(不当な差別的取扱い)'!Y39</f>
        <v>0</v>
      </c>
      <c r="N295" s="97">
        <f>'項目1(不当な差別的取扱い)'!Z39</f>
        <v>0</v>
      </c>
      <c r="O295" s="97">
        <f>'項目1(不当な差別的取扱い)'!AA39</f>
        <v>0</v>
      </c>
      <c r="P295" s="97">
        <f>'項目1(不当な差別的取扱い)'!AB39</f>
        <v>0</v>
      </c>
      <c r="Q295" s="97">
        <f>'項目1(不当な差別的取扱い)'!AC39</f>
        <v>0</v>
      </c>
      <c r="R295" s="97">
        <f>'項目1(不当な差別的取扱い)'!AD39</f>
        <v>0</v>
      </c>
      <c r="S295" s="97">
        <f>'項目1(不当な差別的取扱い)'!AE39</f>
        <v>0</v>
      </c>
      <c r="T295" s="97">
        <f>'項目1(不当な差別的取扱い)'!AF39</f>
        <v>0</v>
      </c>
      <c r="U295" s="97">
        <f>'項目1(不当な差別的取扱い)'!AG39</f>
        <v>0</v>
      </c>
    </row>
    <row r="296" spans="1:21" ht="12" customHeight="1" x14ac:dyDescent="0.15">
      <c r="A296" s="61" t="s">
        <v>221</v>
      </c>
      <c r="B296" s="62" t="s">
        <v>6</v>
      </c>
      <c r="C296" s="62" t="s">
        <v>136</v>
      </c>
      <c r="D296" s="100" t="s">
        <v>135</v>
      </c>
      <c r="E296" s="99" t="str">
        <f t="shared" si="8"/>
        <v>回答対象外</v>
      </c>
      <c r="F296" s="97">
        <f t="shared" si="9"/>
        <v>20</v>
      </c>
      <c r="G296" s="106">
        <f>IF(F296&gt;K3,1,IF(U295&lt;&gt;"○",1,0))</f>
        <v>1</v>
      </c>
      <c r="H296" s="106">
        <f>IF(G296=1,1,IF(K296="特になし　",1,IF(K296=0,0,1)))</f>
        <v>1</v>
      </c>
      <c r="I296" s="97" t="s">
        <v>120</v>
      </c>
      <c r="J296" s="97">
        <v>1</v>
      </c>
      <c r="K296" s="98">
        <f>'項目1(不当な差別的取扱い)'!AH39</f>
        <v>0</v>
      </c>
    </row>
    <row r="297" spans="1:21" ht="12" customHeight="1" x14ac:dyDescent="0.15">
      <c r="A297" s="61" t="s">
        <v>221</v>
      </c>
      <c r="B297" s="62" t="s">
        <v>6</v>
      </c>
      <c r="C297" s="62" t="s">
        <v>133</v>
      </c>
      <c r="D297" s="100" t="s">
        <v>134</v>
      </c>
      <c r="E297" s="99" t="str">
        <f t="shared" si="8"/>
        <v>回答対象外</v>
      </c>
      <c r="F297" s="97">
        <f t="shared" si="9"/>
        <v>20</v>
      </c>
      <c r="G297" s="97">
        <f>IF(F297&gt;K3,1,0)</f>
        <v>1</v>
      </c>
      <c r="H297" s="97">
        <f>IF(COUNTIF(K297:W297,"○")&gt;0,1,0)</f>
        <v>0</v>
      </c>
      <c r="I297" s="97" t="s">
        <v>122</v>
      </c>
      <c r="J297" s="97">
        <v>7</v>
      </c>
      <c r="K297" s="98">
        <f>'項目1(不当な差別的取扱い)'!AI39</f>
        <v>0</v>
      </c>
      <c r="L297" s="97">
        <f>'項目1(不当な差別的取扱い)'!AJ39</f>
        <v>0</v>
      </c>
      <c r="M297" s="97">
        <f>'項目1(不当な差別的取扱い)'!AK39</f>
        <v>0</v>
      </c>
      <c r="N297" s="97">
        <f>'項目1(不当な差別的取扱い)'!AL39</f>
        <v>0</v>
      </c>
      <c r="O297" s="97">
        <f>'項目1(不当な差別的取扱い)'!AM39</f>
        <v>0</v>
      </c>
      <c r="P297" s="97">
        <f>'項目1(不当な差別的取扱い)'!AN39</f>
        <v>0</v>
      </c>
      <c r="Q297" s="97">
        <f>'項目1(不当な差別的取扱い)'!AO39</f>
        <v>0</v>
      </c>
    </row>
    <row r="298" spans="1:21" ht="12" customHeight="1" x14ac:dyDescent="0.15">
      <c r="A298" s="61" t="s">
        <v>221</v>
      </c>
      <c r="B298" s="62" t="s">
        <v>6</v>
      </c>
      <c r="C298" s="62" t="s">
        <v>133</v>
      </c>
      <c r="D298" s="100" t="s">
        <v>132</v>
      </c>
      <c r="E298" s="99" t="str">
        <f t="shared" si="8"/>
        <v>回答対象外</v>
      </c>
      <c r="F298" s="97">
        <f t="shared" si="9"/>
        <v>20</v>
      </c>
      <c r="G298" s="106">
        <f>IF(F298&gt;K3,1,IF(U297&lt;&gt;"○",1,0))</f>
        <v>1</v>
      </c>
      <c r="H298" s="106">
        <f>IF(G298=1,1,IF(K298="特になし　",1,IF(K298=0,0,1)))</f>
        <v>1</v>
      </c>
      <c r="I298" s="97" t="s">
        <v>120</v>
      </c>
      <c r="J298" s="97">
        <v>1</v>
      </c>
      <c r="K298" s="98">
        <f>'項目1(不当な差別的取扱い)'!AP39</f>
        <v>0</v>
      </c>
    </row>
    <row r="299" spans="1:21" ht="12" customHeight="1" x14ac:dyDescent="0.15">
      <c r="A299" s="61" t="s">
        <v>221</v>
      </c>
      <c r="B299" s="62" t="s">
        <v>6</v>
      </c>
      <c r="C299" s="62" t="s">
        <v>125</v>
      </c>
      <c r="D299" s="100" t="s">
        <v>90</v>
      </c>
      <c r="E299" s="99" t="str">
        <f t="shared" si="8"/>
        <v>回答対象外</v>
      </c>
      <c r="F299" s="97">
        <f t="shared" si="9"/>
        <v>20</v>
      </c>
      <c r="G299" s="97">
        <f>IF(F299&gt;K3,1,0)</f>
        <v>1</v>
      </c>
      <c r="H299" s="104">
        <v>1</v>
      </c>
      <c r="I299" s="97" t="s">
        <v>122</v>
      </c>
      <c r="J299" s="97">
        <v>1</v>
      </c>
      <c r="K299" s="98">
        <f>'項目1(不当な差別的取扱い)'!AQ39</f>
        <v>0</v>
      </c>
    </row>
    <row r="300" spans="1:21" ht="12" customHeight="1" x14ac:dyDescent="0.15">
      <c r="A300" s="61" t="s">
        <v>221</v>
      </c>
      <c r="B300" s="62" t="s">
        <v>6</v>
      </c>
      <c r="C300" s="62" t="s">
        <v>124</v>
      </c>
      <c r="D300" s="100" t="s">
        <v>7</v>
      </c>
      <c r="E300" s="99" t="str">
        <f t="shared" si="8"/>
        <v>回答対象外</v>
      </c>
      <c r="F300" s="97">
        <f t="shared" si="9"/>
        <v>20</v>
      </c>
      <c r="G300" s="97">
        <f>IF(F300&gt;K3,1,0)</f>
        <v>1</v>
      </c>
      <c r="H300" s="97">
        <f>IF(K300="特になし　",0,IF(K300=0,0,1))</f>
        <v>0</v>
      </c>
      <c r="I300" s="97" t="s">
        <v>120</v>
      </c>
      <c r="J300" s="97">
        <v>1</v>
      </c>
      <c r="K300" s="98">
        <f>'項目1(不当な差別的取扱い)'!AR39</f>
        <v>0</v>
      </c>
    </row>
    <row r="301" spans="1:21" ht="12" customHeight="1" x14ac:dyDescent="0.15">
      <c r="A301" s="61" t="s">
        <v>221</v>
      </c>
      <c r="B301" s="62" t="s">
        <v>6</v>
      </c>
      <c r="C301" s="62" t="s">
        <v>123</v>
      </c>
      <c r="D301" s="100" t="s">
        <v>131</v>
      </c>
      <c r="E301" s="99" t="str">
        <f t="shared" si="8"/>
        <v>回答対象外</v>
      </c>
      <c r="F301" s="97">
        <f t="shared" si="9"/>
        <v>20</v>
      </c>
      <c r="G301" s="97">
        <f>IF(F301&gt;K3,1,0)</f>
        <v>1</v>
      </c>
      <c r="H301" s="97">
        <f>IF(K301="特になし　",0,IF(K301=0,0,1))</f>
        <v>0</v>
      </c>
      <c r="I301" s="97" t="s">
        <v>120</v>
      </c>
      <c r="J301" s="97">
        <v>1</v>
      </c>
      <c r="K301" s="98">
        <f>'項目1(不当な差別的取扱い)'!AS39</f>
        <v>0</v>
      </c>
    </row>
    <row r="302" spans="1:21" ht="12" customHeight="1" x14ac:dyDescent="0.15">
      <c r="A302" s="61" t="s">
        <v>221</v>
      </c>
      <c r="B302" s="62" t="s">
        <v>6</v>
      </c>
      <c r="C302" s="62" t="s">
        <v>121</v>
      </c>
      <c r="D302" s="100" t="s">
        <v>130</v>
      </c>
      <c r="E302" s="99" t="str">
        <f t="shared" si="8"/>
        <v>回答対象外</v>
      </c>
      <c r="F302" s="97">
        <f t="shared" si="9"/>
        <v>20</v>
      </c>
      <c r="G302" s="97">
        <f>IF(F302&gt;K3,1,0)</f>
        <v>1</v>
      </c>
      <c r="H302" s="97">
        <f>IF(K302="特になし　",0,IF(K302=0,0,1))</f>
        <v>0</v>
      </c>
      <c r="I302" s="97" t="s">
        <v>120</v>
      </c>
      <c r="J302" s="97">
        <v>1</v>
      </c>
      <c r="K302" s="98">
        <f>'項目1(不当な差別的取扱い)'!AT39</f>
        <v>0</v>
      </c>
    </row>
    <row r="303" spans="1:21" ht="12" customHeight="1" x14ac:dyDescent="0.15">
      <c r="A303" s="61" t="s">
        <v>221</v>
      </c>
      <c r="B303" s="62" t="s">
        <v>6</v>
      </c>
      <c r="C303" s="62" t="s">
        <v>119</v>
      </c>
      <c r="D303" s="100" t="s">
        <v>129</v>
      </c>
      <c r="E303" s="99" t="str">
        <f t="shared" si="8"/>
        <v>回答対象外</v>
      </c>
      <c r="F303" s="97">
        <f t="shared" si="9"/>
        <v>20</v>
      </c>
      <c r="G303" s="97">
        <f>IF(F303&gt;K3,1,0)</f>
        <v>1</v>
      </c>
      <c r="H303" s="97">
        <f>IF(K303="(選択)",0,1)</f>
        <v>0</v>
      </c>
      <c r="I303" s="97" t="s">
        <v>118</v>
      </c>
      <c r="J303" s="97">
        <v>2</v>
      </c>
      <c r="K303" s="98" t="str">
        <f>'項目1(不当な差別的取扱い)'!AU39</f>
        <v>(選択)</v>
      </c>
    </row>
    <row r="304" spans="1:21" ht="12" customHeight="1" x14ac:dyDescent="0.15">
      <c r="A304" s="61" t="s">
        <v>221</v>
      </c>
      <c r="B304" s="62" t="s">
        <v>6</v>
      </c>
      <c r="C304" s="62" t="s">
        <v>128</v>
      </c>
      <c r="D304" s="100" t="s">
        <v>184</v>
      </c>
      <c r="E304" s="99" t="str">
        <f t="shared" si="8"/>
        <v>回答対象外</v>
      </c>
      <c r="F304" s="97">
        <f t="shared" si="9"/>
        <v>21</v>
      </c>
      <c r="G304" s="97">
        <f>IF(F304&gt;K3,1,0)</f>
        <v>1</v>
      </c>
      <c r="H304" s="97">
        <f>IF(K304="(選択)",0,1)</f>
        <v>0</v>
      </c>
      <c r="I304" s="97" t="s">
        <v>118</v>
      </c>
      <c r="J304" s="97">
        <v>2</v>
      </c>
      <c r="K304" s="98" t="str">
        <f>'項目1(不当な差別的取扱い)'!C40</f>
        <v>(選択)</v>
      </c>
    </row>
    <row r="305" spans="1:21" ht="12" customHeight="1" x14ac:dyDescent="0.15">
      <c r="A305" s="61" t="s">
        <v>221</v>
      </c>
      <c r="B305" s="62" t="s">
        <v>6</v>
      </c>
      <c r="C305" s="62" t="s">
        <v>127</v>
      </c>
      <c r="D305" s="100" t="s">
        <v>88</v>
      </c>
      <c r="E305" s="99" t="str">
        <f t="shared" si="8"/>
        <v>回答対象外</v>
      </c>
      <c r="F305" s="97">
        <f t="shared" si="9"/>
        <v>21</v>
      </c>
      <c r="G305" s="97">
        <f>IF(F305&gt;K3,1,0)</f>
        <v>1</v>
      </c>
      <c r="H305" s="97">
        <f>IF(K305="特になし　",0,IF(K305=0,0,1))</f>
        <v>0</v>
      </c>
      <c r="I305" s="97" t="s">
        <v>120</v>
      </c>
      <c r="J305" s="97">
        <v>1</v>
      </c>
      <c r="K305" s="98">
        <f>'項目1(不当な差別的取扱い)'!D40</f>
        <v>0</v>
      </c>
    </row>
    <row r="306" spans="1:21" ht="12" customHeight="1" x14ac:dyDescent="0.15">
      <c r="A306" s="61" t="s">
        <v>221</v>
      </c>
      <c r="B306" s="62" t="s">
        <v>6</v>
      </c>
      <c r="C306" s="62" t="s">
        <v>126</v>
      </c>
      <c r="D306" s="100" t="s">
        <v>143</v>
      </c>
      <c r="E306" s="99" t="str">
        <f t="shared" si="8"/>
        <v>回答対象外</v>
      </c>
      <c r="F306" s="97">
        <f t="shared" si="9"/>
        <v>21</v>
      </c>
      <c r="G306" s="97">
        <f>IF(F306&gt;K3,1,0)</f>
        <v>1</v>
      </c>
      <c r="H306" s="97">
        <f>IF(COUNTIF(K306:W306,"○")&gt;0,1,0)</f>
        <v>0</v>
      </c>
      <c r="I306" s="97" t="s">
        <v>122</v>
      </c>
      <c r="J306" s="97">
        <v>3</v>
      </c>
      <c r="K306" s="98">
        <f>'項目1(不当な差別的取扱い)'!G40</f>
        <v>0</v>
      </c>
      <c r="L306" s="97">
        <f>'項目1(不当な差別的取扱い)'!H40</f>
        <v>0</v>
      </c>
      <c r="M306" s="97">
        <f>'項目1(不当な差別的取扱い)'!I40</f>
        <v>0</v>
      </c>
    </row>
    <row r="307" spans="1:21" ht="12" customHeight="1" x14ac:dyDescent="0.15">
      <c r="A307" s="61" t="s">
        <v>221</v>
      </c>
      <c r="B307" s="62" t="s">
        <v>6</v>
      </c>
      <c r="C307" s="62" t="s">
        <v>126</v>
      </c>
      <c r="D307" s="100" t="s">
        <v>142</v>
      </c>
      <c r="E307" s="99" t="str">
        <f t="shared" si="8"/>
        <v>回答対象外</v>
      </c>
      <c r="F307" s="97">
        <f t="shared" si="9"/>
        <v>21</v>
      </c>
      <c r="G307" s="106">
        <f>IF(F307&gt;K3,1,IF(M306&lt;&gt;"○",1,0))</f>
        <v>1</v>
      </c>
      <c r="H307" s="106">
        <f>IF(G307=1,1,IF(K307="特になし　",1,IF(K307=0,0,1)))</f>
        <v>1</v>
      </c>
      <c r="I307" s="97" t="s">
        <v>120</v>
      </c>
      <c r="J307" s="97">
        <v>1</v>
      </c>
      <c r="K307" s="98">
        <f>'項目1(不当な差別的取扱い)'!J40</f>
        <v>0</v>
      </c>
    </row>
    <row r="308" spans="1:21" ht="12" customHeight="1" x14ac:dyDescent="0.15">
      <c r="A308" s="61" t="s">
        <v>221</v>
      </c>
      <c r="B308" s="62" t="s">
        <v>6</v>
      </c>
      <c r="C308" s="62" t="s">
        <v>141</v>
      </c>
      <c r="D308" s="100" t="s">
        <v>140</v>
      </c>
      <c r="E308" s="99" t="str">
        <f t="shared" si="8"/>
        <v>回答対象外</v>
      </c>
      <c r="F308" s="97">
        <f t="shared" si="9"/>
        <v>21</v>
      </c>
      <c r="G308" s="97">
        <f>IF(F308&gt;K3,1,0)</f>
        <v>1</v>
      </c>
      <c r="H308" s="97">
        <f>IF(COUNTIF(K308:W308,"○")&gt;0,1,0)</f>
        <v>0</v>
      </c>
      <c r="I308" s="97" t="s">
        <v>122</v>
      </c>
      <c r="J308" s="97">
        <v>3</v>
      </c>
      <c r="K308" s="98">
        <f>'項目1(不当な差別的取扱い)'!K40</f>
        <v>0</v>
      </c>
      <c r="L308" s="97">
        <f>'項目1(不当な差別的取扱い)'!L40</f>
        <v>0</v>
      </c>
      <c r="M308" s="97">
        <f>'項目1(不当な差別的取扱い)'!M40</f>
        <v>0</v>
      </c>
    </row>
    <row r="309" spans="1:21" ht="12" customHeight="1" x14ac:dyDescent="0.15">
      <c r="A309" s="61" t="s">
        <v>221</v>
      </c>
      <c r="B309" s="62" t="s">
        <v>6</v>
      </c>
      <c r="C309" s="62" t="s">
        <v>139</v>
      </c>
      <c r="D309" s="100" t="s">
        <v>138</v>
      </c>
      <c r="E309" s="99" t="str">
        <f t="shared" si="8"/>
        <v>回答対象外</v>
      </c>
      <c r="F309" s="97">
        <f t="shared" si="9"/>
        <v>21</v>
      </c>
      <c r="G309" s="97">
        <f>IF(F309&gt;K3,1,0)</f>
        <v>1</v>
      </c>
      <c r="H309" s="97">
        <f>IF(COUNTIF(K309:W309,"○")&gt;0,1,0)</f>
        <v>0</v>
      </c>
      <c r="I309" s="97" t="s">
        <v>122</v>
      </c>
      <c r="J309" s="97">
        <v>9</v>
      </c>
      <c r="K309" s="98">
        <f>'項目1(不当な差別的取扱い)'!N40</f>
        <v>0</v>
      </c>
      <c r="L309" s="97">
        <f>'項目1(不当な差別的取扱い)'!O40</f>
        <v>0</v>
      </c>
      <c r="M309" s="97">
        <f>'項目1(不当な差別的取扱い)'!P40</f>
        <v>0</v>
      </c>
      <c r="N309" s="97">
        <f>'項目1(不当な差別的取扱い)'!Q40</f>
        <v>0</v>
      </c>
      <c r="O309" s="97">
        <f>'項目1(不当な差別的取扱い)'!R40</f>
        <v>0</v>
      </c>
      <c r="P309" s="97">
        <f>'項目1(不当な差別的取扱い)'!S40</f>
        <v>0</v>
      </c>
      <c r="Q309" s="97">
        <f>'項目1(不当な差別的取扱い)'!T40</f>
        <v>0</v>
      </c>
      <c r="R309" s="97">
        <f>'項目1(不当な差別的取扱い)'!U40</f>
        <v>0</v>
      </c>
      <c r="S309" s="97">
        <f>'項目1(不当な差別的取扱い)'!V40</f>
        <v>0</v>
      </c>
    </row>
    <row r="310" spans="1:21" ht="12" customHeight="1" x14ac:dyDescent="0.15">
      <c r="A310" s="61" t="s">
        <v>221</v>
      </c>
      <c r="B310" s="62" t="s">
        <v>6</v>
      </c>
      <c r="C310" s="62" t="s">
        <v>136</v>
      </c>
      <c r="D310" s="100" t="s">
        <v>137</v>
      </c>
      <c r="E310" s="99" t="str">
        <f t="shared" si="8"/>
        <v>回答対象外</v>
      </c>
      <c r="F310" s="97">
        <f t="shared" si="9"/>
        <v>21</v>
      </c>
      <c r="G310" s="97">
        <f>IF(F310&gt;K3,1,0)</f>
        <v>1</v>
      </c>
      <c r="H310" s="97">
        <f>IF(COUNTIF(K310:W310,"○")&gt;0,1,0)</f>
        <v>0</v>
      </c>
      <c r="I310" s="97" t="s">
        <v>122</v>
      </c>
      <c r="J310" s="97">
        <v>11</v>
      </c>
      <c r="K310" s="98">
        <f>'項目1(不当な差別的取扱い)'!W40</f>
        <v>0</v>
      </c>
      <c r="L310" s="97">
        <f>'項目1(不当な差別的取扱い)'!X40</f>
        <v>0</v>
      </c>
      <c r="M310" s="97">
        <f>'項目1(不当な差別的取扱い)'!Y40</f>
        <v>0</v>
      </c>
      <c r="N310" s="97">
        <f>'項目1(不当な差別的取扱い)'!Z40</f>
        <v>0</v>
      </c>
      <c r="O310" s="97">
        <f>'項目1(不当な差別的取扱い)'!AA40</f>
        <v>0</v>
      </c>
      <c r="P310" s="97">
        <f>'項目1(不当な差別的取扱い)'!AB40</f>
        <v>0</v>
      </c>
      <c r="Q310" s="97">
        <f>'項目1(不当な差別的取扱い)'!AC40</f>
        <v>0</v>
      </c>
      <c r="R310" s="97">
        <f>'項目1(不当な差別的取扱い)'!AD40</f>
        <v>0</v>
      </c>
      <c r="S310" s="97">
        <f>'項目1(不当な差別的取扱い)'!AE40</f>
        <v>0</v>
      </c>
      <c r="T310" s="97">
        <f>'項目1(不当な差別的取扱い)'!AF40</f>
        <v>0</v>
      </c>
      <c r="U310" s="97">
        <f>'項目1(不当な差別的取扱い)'!AG40</f>
        <v>0</v>
      </c>
    </row>
    <row r="311" spans="1:21" ht="12" customHeight="1" x14ac:dyDescent="0.15">
      <c r="A311" s="61" t="s">
        <v>221</v>
      </c>
      <c r="B311" s="62" t="s">
        <v>6</v>
      </c>
      <c r="C311" s="62" t="s">
        <v>136</v>
      </c>
      <c r="D311" s="100" t="s">
        <v>135</v>
      </c>
      <c r="E311" s="99" t="str">
        <f t="shared" si="8"/>
        <v>回答対象外</v>
      </c>
      <c r="F311" s="97">
        <f t="shared" si="9"/>
        <v>21</v>
      </c>
      <c r="G311" s="106">
        <f>IF(F311&gt;K3,1,IF(U310&lt;&gt;"○",1,0))</f>
        <v>1</v>
      </c>
      <c r="H311" s="106">
        <f>IF(G311=1,1,IF(K311="特になし　",1,IF(K311=0,0,1)))</f>
        <v>1</v>
      </c>
      <c r="I311" s="97" t="s">
        <v>120</v>
      </c>
      <c r="J311" s="97">
        <v>1</v>
      </c>
      <c r="K311" s="98">
        <f>'項目1(不当な差別的取扱い)'!AH40</f>
        <v>0</v>
      </c>
    </row>
    <row r="312" spans="1:21" ht="12" customHeight="1" x14ac:dyDescent="0.15">
      <c r="A312" s="61" t="s">
        <v>221</v>
      </c>
      <c r="B312" s="62" t="s">
        <v>6</v>
      </c>
      <c r="C312" s="62" t="s">
        <v>133</v>
      </c>
      <c r="D312" s="100" t="s">
        <v>134</v>
      </c>
      <c r="E312" s="99" t="str">
        <f t="shared" si="8"/>
        <v>回答対象外</v>
      </c>
      <c r="F312" s="97">
        <f t="shared" si="9"/>
        <v>21</v>
      </c>
      <c r="G312" s="97">
        <f>IF(F312&gt;K3,1,0)</f>
        <v>1</v>
      </c>
      <c r="H312" s="97">
        <f>IF(COUNTIF(K312:W312,"○")&gt;0,1,0)</f>
        <v>0</v>
      </c>
      <c r="I312" s="97" t="s">
        <v>122</v>
      </c>
      <c r="J312" s="97">
        <v>7</v>
      </c>
      <c r="K312" s="98">
        <f>'項目1(不当な差別的取扱い)'!AI40</f>
        <v>0</v>
      </c>
      <c r="L312" s="97">
        <f>'項目1(不当な差別的取扱い)'!AJ40</f>
        <v>0</v>
      </c>
      <c r="M312" s="97">
        <f>'項目1(不当な差別的取扱い)'!AK40</f>
        <v>0</v>
      </c>
      <c r="N312" s="97">
        <f>'項目1(不当な差別的取扱い)'!AL40</f>
        <v>0</v>
      </c>
      <c r="O312" s="97">
        <f>'項目1(不当な差別的取扱い)'!AM40</f>
        <v>0</v>
      </c>
      <c r="P312" s="97">
        <f>'項目1(不当な差別的取扱い)'!AN40</f>
        <v>0</v>
      </c>
      <c r="Q312" s="97">
        <f>'項目1(不当な差別的取扱い)'!AO40</f>
        <v>0</v>
      </c>
    </row>
    <row r="313" spans="1:21" ht="12" customHeight="1" x14ac:dyDescent="0.15">
      <c r="A313" s="61" t="s">
        <v>221</v>
      </c>
      <c r="B313" s="62" t="s">
        <v>6</v>
      </c>
      <c r="C313" s="62" t="s">
        <v>133</v>
      </c>
      <c r="D313" s="100" t="s">
        <v>132</v>
      </c>
      <c r="E313" s="99" t="str">
        <f t="shared" si="8"/>
        <v>回答対象外</v>
      </c>
      <c r="F313" s="97">
        <f t="shared" si="9"/>
        <v>21</v>
      </c>
      <c r="G313" s="106">
        <f>IF(F313&gt;K3,1,IF(U312&lt;&gt;"○",1,0))</f>
        <v>1</v>
      </c>
      <c r="H313" s="106">
        <f>IF(G313=1,1,IF(K313="特になし　",1,IF(K313=0,0,1)))</f>
        <v>1</v>
      </c>
      <c r="I313" s="97" t="s">
        <v>120</v>
      </c>
      <c r="J313" s="97">
        <v>1</v>
      </c>
      <c r="K313" s="98">
        <f>'項目1(不当な差別的取扱い)'!AP40</f>
        <v>0</v>
      </c>
    </row>
    <row r="314" spans="1:21" ht="12" customHeight="1" x14ac:dyDescent="0.15">
      <c r="A314" s="61" t="s">
        <v>221</v>
      </c>
      <c r="B314" s="62" t="s">
        <v>6</v>
      </c>
      <c r="C314" s="62" t="s">
        <v>125</v>
      </c>
      <c r="D314" s="100" t="s">
        <v>90</v>
      </c>
      <c r="E314" s="99" t="str">
        <f t="shared" si="8"/>
        <v>回答対象外</v>
      </c>
      <c r="F314" s="97">
        <f t="shared" si="9"/>
        <v>21</v>
      </c>
      <c r="G314" s="97">
        <f>IF(F314&gt;K3,1,0)</f>
        <v>1</v>
      </c>
      <c r="H314" s="104">
        <v>1</v>
      </c>
      <c r="I314" s="97" t="s">
        <v>122</v>
      </c>
      <c r="J314" s="97">
        <v>1</v>
      </c>
      <c r="K314" s="98">
        <f>'項目1(不当な差別的取扱い)'!AQ40</f>
        <v>0</v>
      </c>
    </row>
    <row r="315" spans="1:21" ht="12" customHeight="1" x14ac:dyDescent="0.15">
      <c r="A315" s="61" t="s">
        <v>221</v>
      </c>
      <c r="B315" s="62" t="s">
        <v>6</v>
      </c>
      <c r="C315" s="62" t="s">
        <v>124</v>
      </c>
      <c r="D315" s="100" t="s">
        <v>7</v>
      </c>
      <c r="E315" s="99" t="str">
        <f t="shared" si="8"/>
        <v>回答対象外</v>
      </c>
      <c r="F315" s="97">
        <f t="shared" si="9"/>
        <v>21</v>
      </c>
      <c r="G315" s="97">
        <f>IF(F315&gt;K3,1,0)</f>
        <v>1</v>
      </c>
      <c r="H315" s="97">
        <f>IF(K315="特になし　",0,IF(K315=0,0,1))</f>
        <v>0</v>
      </c>
      <c r="I315" s="97" t="s">
        <v>120</v>
      </c>
      <c r="J315" s="97">
        <v>1</v>
      </c>
      <c r="K315" s="98">
        <f>'項目1(不当な差別的取扱い)'!AR40</f>
        <v>0</v>
      </c>
    </row>
    <row r="316" spans="1:21" ht="12" customHeight="1" x14ac:dyDescent="0.15">
      <c r="A316" s="61" t="s">
        <v>221</v>
      </c>
      <c r="B316" s="62" t="s">
        <v>6</v>
      </c>
      <c r="C316" s="62" t="s">
        <v>123</v>
      </c>
      <c r="D316" s="100" t="s">
        <v>131</v>
      </c>
      <c r="E316" s="99" t="str">
        <f t="shared" si="8"/>
        <v>回答対象外</v>
      </c>
      <c r="F316" s="97">
        <f t="shared" si="9"/>
        <v>21</v>
      </c>
      <c r="G316" s="97">
        <f>IF(F316&gt;K3,1,0)</f>
        <v>1</v>
      </c>
      <c r="H316" s="97">
        <f>IF(K316="特になし　",0,IF(K316=0,0,1))</f>
        <v>0</v>
      </c>
      <c r="I316" s="97" t="s">
        <v>120</v>
      </c>
      <c r="J316" s="97">
        <v>1</v>
      </c>
      <c r="K316" s="98">
        <f>'項目1(不当な差別的取扱い)'!AS40</f>
        <v>0</v>
      </c>
    </row>
    <row r="317" spans="1:21" ht="12" customHeight="1" x14ac:dyDescent="0.15">
      <c r="A317" s="61" t="s">
        <v>221</v>
      </c>
      <c r="B317" s="62" t="s">
        <v>6</v>
      </c>
      <c r="C317" s="62" t="s">
        <v>121</v>
      </c>
      <c r="D317" s="100" t="s">
        <v>130</v>
      </c>
      <c r="E317" s="99" t="str">
        <f t="shared" si="8"/>
        <v>回答対象外</v>
      </c>
      <c r="F317" s="97">
        <f t="shared" si="9"/>
        <v>21</v>
      </c>
      <c r="G317" s="97">
        <f>IF(F317&gt;K3,1,0)</f>
        <v>1</v>
      </c>
      <c r="H317" s="97">
        <f>IF(K317="特になし　",0,IF(K317=0,0,1))</f>
        <v>0</v>
      </c>
      <c r="I317" s="97" t="s">
        <v>120</v>
      </c>
      <c r="J317" s="97">
        <v>1</v>
      </c>
      <c r="K317" s="98">
        <f>'項目1(不当な差別的取扱い)'!AT40</f>
        <v>0</v>
      </c>
    </row>
    <row r="318" spans="1:21" ht="12" customHeight="1" x14ac:dyDescent="0.15">
      <c r="A318" s="61" t="s">
        <v>221</v>
      </c>
      <c r="B318" s="62" t="s">
        <v>6</v>
      </c>
      <c r="C318" s="62" t="s">
        <v>119</v>
      </c>
      <c r="D318" s="100" t="s">
        <v>129</v>
      </c>
      <c r="E318" s="99" t="str">
        <f t="shared" si="8"/>
        <v>回答対象外</v>
      </c>
      <c r="F318" s="97">
        <f t="shared" si="9"/>
        <v>21</v>
      </c>
      <c r="G318" s="97">
        <f>IF(F318&gt;K3,1,0)</f>
        <v>1</v>
      </c>
      <c r="H318" s="97">
        <f>IF(K318="(選択)",0,1)</f>
        <v>0</v>
      </c>
      <c r="I318" s="97" t="s">
        <v>118</v>
      </c>
      <c r="J318" s="97">
        <v>2</v>
      </c>
      <c r="K318" s="98" t="str">
        <f>'項目1(不当な差別的取扱い)'!AU40</f>
        <v>(選択)</v>
      </c>
    </row>
    <row r="319" spans="1:21" ht="12" customHeight="1" x14ac:dyDescent="0.15">
      <c r="A319" s="61" t="s">
        <v>221</v>
      </c>
      <c r="B319" s="62" t="s">
        <v>6</v>
      </c>
      <c r="C319" s="62" t="s">
        <v>128</v>
      </c>
      <c r="D319" s="100" t="s">
        <v>184</v>
      </c>
      <c r="E319" s="99" t="str">
        <f t="shared" si="8"/>
        <v>回答対象外</v>
      </c>
      <c r="F319" s="97">
        <f t="shared" si="9"/>
        <v>22</v>
      </c>
      <c r="G319" s="97">
        <f>IF(F319&gt;K3,1,0)</f>
        <v>1</v>
      </c>
      <c r="H319" s="97">
        <f>IF(K319="(選択)",0,1)</f>
        <v>0</v>
      </c>
      <c r="I319" s="97" t="s">
        <v>118</v>
      </c>
      <c r="J319" s="97">
        <v>2</v>
      </c>
      <c r="K319" s="98" t="str">
        <f>'項目1(不当な差別的取扱い)'!C41</f>
        <v>(選択)</v>
      </c>
    </row>
    <row r="320" spans="1:21" ht="12" customHeight="1" x14ac:dyDescent="0.15">
      <c r="A320" s="61" t="s">
        <v>221</v>
      </c>
      <c r="B320" s="62" t="s">
        <v>6</v>
      </c>
      <c r="C320" s="62" t="s">
        <v>127</v>
      </c>
      <c r="D320" s="100" t="s">
        <v>88</v>
      </c>
      <c r="E320" s="99" t="str">
        <f t="shared" si="8"/>
        <v>回答対象外</v>
      </c>
      <c r="F320" s="97">
        <f t="shared" si="9"/>
        <v>22</v>
      </c>
      <c r="G320" s="97">
        <f>IF(F320&gt;K3,1,0)</f>
        <v>1</v>
      </c>
      <c r="H320" s="97">
        <f>IF(K320="特になし　",0,IF(K320=0,0,1))</f>
        <v>0</v>
      </c>
      <c r="I320" s="97" t="s">
        <v>120</v>
      </c>
      <c r="J320" s="97">
        <v>1</v>
      </c>
      <c r="K320" s="98">
        <f>'項目1(不当な差別的取扱い)'!D41</f>
        <v>0</v>
      </c>
    </row>
    <row r="321" spans="1:21" ht="12" customHeight="1" x14ac:dyDescent="0.15">
      <c r="A321" s="61" t="s">
        <v>221</v>
      </c>
      <c r="B321" s="62" t="s">
        <v>6</v>
      </c>
      <c r="C321" s="62" t="s">
        <v>126</v>
      </c>
      <c r="D321" s="100" t="s">
        <v>143</v>
      </c>
      <c r="E321" s="99" t="str">
        <f t="shared" si="8"/>
        <v>回答対象外</v>
      </c>
      <c r="F321" s="97">
        <f t="shared" si="9"/>
        <v>22</v>
      </c>
      <c r="G321" s="97">
        <f>IF(F321&gt;K3,1,0)</f>
        <v>1</v>
      </c>
      <c r="H321" s="97">
        <f>IF(COUNTIF(K321:W321,"○")&gt;0,1,0)</f>
        <v>0</v>
      </c>
      <c r="I321" s="97" t="s">
        <v>122</v>
      </c>
      <c r="J321" s="97">
        <v>3</v>
      </c>
      <c r="K321" s="98">
        <f>'項目1(不当な差別的取扱い)'!G41</f>
        <v>0</v>
      </c>
      <c r="L321" s="97">
        <f>'項目1(不当な差別的取扱い)'!H41</f>
        <v>0</v>
      </c>
      <c r="M321" s="97">
        <f>'項目1(不当な差別的取扱い)'!I41</f>
        <v>0</v>
      </c>
    </row>
    <row r="322" spans="1:21" ht="12" customHeight="1" x14ac:dyDescent="0.15">
      <c r="A322" s="61" t="s">
        <v>221</v>
      </c>
      <c r="B322" s="62" t="s">
        <v>6</v>
      </c>
      <c r="C322" s="62" t="s">
        <v>126</v>
      </c>
      <c r="D322" s="100" t="s">
        <v>142</v>
      </c>
      <c r="E322" s="99" t="str">
        <f t="shared" si="8"/>
        <v>回答対象外</v>
      </c>
      <c r="F322" s="97">
        <f t="shared" si="9"/>
        <v>22</v>
      </c>
      <c r="G322" s="106">
        <f>IF(F322&gt;K3,1,IF(M321&lt;&gt;"○",1,0))</f>
        <v>1</v>
      </c>
      <c r="H322" s="106">
        <f>IF(G322=1,1,IF(K322="特になし　",1,IF(K322=0,0,1)))</f>
        <v>1</v>
      </c>
      <c r="I322" s="97" t="s">
        <v>120</v>
      </c>
      <c r="J322" s="97">
        <v>1</v>
      </c>
      <c r="K322" s="98">
        <f>'項目1(不当な差別的取扱い)'!J41</f>
        <v>0</v>
      </c>
    </row>
    <row r="323" spans="1:21" ht="12" customHeight="1" x14ac:dyDescent="0.15">
      <c r="A323" s="61" t="s">
        <v>221</v>
      </c>
      <c r="B323" s="62" t="s">
        <v>6</v>
      </c>
      <c r="C323" s="62" t="s">
        <v>141</v>
      </c>
      <c r="D323" s="100" t="s">
        <v>140</v>
      </c>
      <c r="E323" s="99" t="str">
        <f t="shared" ref="E323:E386" si="10">IF(G323=1,"回答対象外",IF(H323=1,"回答済","未回答"))</f>
        <v>回答対象外</v>
      </c>
      <c r="F323" s="97">
        <f t="shared" si="9"/>
        <v>22</v>
      </c>
      <c r="G323" s="97">
        <f>IF(F323&gt;K3,1,0)</f>
        <v>1</v>
      </c>
      <c r="H323" s="97">
        <f>IF(COUNTIF(K323:W323,"○")&gt;0,1,0)</f>
        <v>0</v>
      </c>
      <c r="I323" s="97" t="s">
        <v>122</v>
      </c>
      <c r="J323" s="97">
        <v>3</v>
      </c>
      <c r="K323" s="98">
        <f>'項目1(不当な差別的取扱い)'!K41</f>
        <v>0</v>
      </c>
      <c r="L323" s="97">
        <f>'項目1(不当な差別的取扱い)'!L41</f>
        <v>0</v>
      </c>
      <c r="M323" s="97">
        <f>'項目1(不当な差別的取扱い)'!M41</f>
        <v>0</v>
      </c>
    </row>
    <row r="324" spans="1:21" ht="12" customHeight="1" x14ac:dyDescent="0.15">
      <c r="A324" s="61" t="s">
        <v>221</v>
      </c>
      <c r="B324" s="62" t="s">
        <v>6</v>
      </c>
      <c r="C324" s="62" t="s">
        <v>139</v>
      </c>
      <c r="D324" s="100" t="s">
        <v>138</v>
      </c>
      <c r="E324" s="99" t="str">
        <f t="shared" si="10"/>
        <v>回答対象外</v>
      </c>
      <c r="F324" s="97">
        <f t="shared" si="9"/>
        <v>22</v>
      </c>
      <c r="G324" s="97">
        <f>IF(F324&gt;K3,1,0)</f>
        <v>1</v>
      </c>
      <c r="H324" s="97">
        <f>IF(COUNTIF(K324:W324,"○")&gt;0,1,0)</f>
        <v>0</v>
      </c>
      <c r="I324" s="97" t="s">
        <v>122</v>
      </c>
      <c r="J324" s="97">
        <v>9</v>
      </c>
      <c r="K324" s="98">
        <f>'項目1(不当な差別的取扱い)'!N41</f>
        <v>0</v>
      </c>
      <c r="L324" s="97">
        <f>'項目1(不当な差別的取扱い)'!O41</f>
        <v>0</v>
      </c>
      <c r="M324" s="97">
        <f>'項目1(不当な差別的取扱い)'!P41</f>
        <v>0</v>
      </c>
      <c r="N324" s="97">
        <f>'項目1(不当な差別的取扱い)'!Q41</f>
        <v>0</v>
      </c>
      <c r="O324" s="97">
        <f>'項目1(不当な差別的取扱い)'!R41</f>
        <v>0</v>
      </c>
      <c r="P324" s="97">
        <f>'項目1(不当な差別的取扱い)'!S41</f>
        <v>0</v>
      </c>
      <c r="Q324" s="97">
        <f>'項目1(不当な差別的取扱い)'!T41</f>
        <v>0</v>
      </c>
      <c r="R324" s="97">
        <f>'項目1(不当な差別的取扱い)'!U41</f>
        <v>0</v>
      </c>
      <c r="S324" s="97">
        <f>'項目1(不当な差別的取扱い)'!V41</f>
        <v>0</v>
      </c>
    </row>
    <row r="325" spans="1:21" ht="12" customHeight="1" x14ac:dyDescent="0.15">
      <c r="A325" s="61" t="s">
        <v>221</v>
      </c>
      <c r="B325" s="62" t="s">
        <v>6</v>
      </c>
      <c r="C325" s="62" t="s">
        <v>136</v>
      </c>
      <c r="D325" s="100" t="s">
        <v>137</v>
      </c>
      <c r="E325" s="99" t="str">
        <f t="shared" si="10"/>
        <v>回答対象外</v>
      </c>
      <c r="F325" s="97">
        <f t="shared" si="9"/>
        <v>22</v>
      </c>
      <c r="G325" s="97">
        <f>IF(F325&gt;K3,1,0)</f>
        <v>1</v>
      </c>
      <c r="H325" s="97">
        <f>IF(COUNTIF(K325:W325,"○")&gt;0,1,0)</f>
        <v>0</v>
      </c>
      <c r="I325" s="97" t="s">
        <v>122</v>
      </c>
      <c r="J325" s="97">
        <v>11</v>
      </c>
      <c r="K325" s="98">
        <f>'項目1(不当な差別的取扱い)'!W41</f>
        <v>0</v>
      </c>
      <c r="L325" s="97">
        <f>'項目1(不当な差別的取扱い)'!X41</f>
        <v>0</v>
      </c>
      <c r="M325" s="97">
        <f>'項目1(不当な差別的取扱い)'!Y41</f>
        <v>0</v>
      </c>
      <c r="N325" s="97">
        <f>'項目1(不当な差別的取扱い)'!Z41</f>
        <v>0</v>
      </c>
      <c r="O325" s="97">
        <f>'項目1(不当な差別的取扱い)'!AA41</f>
        <v>0</v>
      </c>
      <c r="P325" s="97">
        <f>'項目1(不当な差別的取扱い)'!AB41</f>
        <v>0</v>
      </c>
      <c r="Q325" s="97">
        <f>'項目1(不当な差別的取扱い)'!AC41</f>
        <v>0</v>
      </c>
      <c r="R325" s="97">
        <f>'項目1(不当な差別的取扱い)'!AD41</f>
        <v>0</v>
      </c>
      <c r="S325" s="97">
        <f>'項目1(不当な差別的取扱い)'!AE41</f>
        <v>0</v>
      </c>
      <c r="T325" s="97">
        <f>'項目1(不当な差別的取扱い)'!AF41</f>
        <v>0</v>
      </c>
      <c r="U325" s="97">
        <f>'項目1(不当な差別的取扱い)'!AG41</f>
        <v>0</v>
      </c>
    </row>
    <row r="326" spans="1:21" ht="12" customHeight="1" x14ac:dyDescent="0.15">
      <c r="A326" s="61" t="s">
        <v>221</v>
      </c>
      <c r="B326" s="62" t="s">
        <v>6</v>
      </c>
      <c r="C326" s="62" t="s">
        <v>136</v>
      </c>
      <c r="D326" s="100" t="s">
        <v>135</v>
      </c>
      <c r="E326" s="99" t="str">
        <f t="shared" si="10"/>
        <v>回答対象外</v>
      </c>
      <c r="F326" s="97">
        <f t="shared" si="9"/>
        <v>22</v>
      </c>
      <c r="G326" s="106">
        <f>IF(F326&gt;K3,1,IF(U325&lt;&gt;"○",1,0))</f>
        <v>1</v>
      </c>
      <c r="H326" s="106">
        <f>IF(G326=1,1,IF(K326="特になし　",1,IF(K326=0,0,1)))</f>
        <v>1</v>
      </c>
      <c r="I326" s="97" t="s">
        <v>120</v>
      </c>
      <c r="J326" s="97">
        <v>1</v>
      </c>
      <c r="K326" s="98">
        <f>'項目1(不当な差別的取扱い)'!AH41</f>
        <v>0</v>
      </c>
    </row>
    <row r="327" spans="1:21" ht="12" customHeight="1" x14ac:dyDescent="0.15">
      <c r="A327" s="61" t="s">
        <v>221</v>
      </c>
      <c r="B327" s="62" t="s">
        <v>6</v>
      </c>
      <c r="C327" s="62" t="s">
        <v>133</v>
      </c>
      <c r="D327" s="100" t="s">
        <v>134</v>
      </c>
      <c r="E327" s="99" t="str">
        <f t="shared" si="10"/>
        <v>回答対象外</v>
      </c>
      <c r="F327" s="97">
        <f t="shared" si="9"/>
        <v>22</v>
      </c>
      <c r="G327" s="97">
        <f>IF(F327&gt;K3,1,0)</f>
        <v>1</v>
      </c>
      <c r="H327" s="97">
        <f>IF(COUNTIF(K327:W327,"○")&gt;0,1,0)</f>
        <v>0</v>
      </c>
      <c r="I327" s="97" t="s">
        <v>122</v>
      </c>
      <c r="J327" s="97">
        <v>7</v>
      </c>
      <c r="K327" s="98">
        <f>'項目1(不当な差別的取扱い)'!AI41</f>
        <v>0</v>
      </c>
      <c r="L327" s="97">
        <f>'項目1(不当な差別的取扱い)'!AJ41</f>
        <v>0</v>
      </c>
      <c r="M327" s="97">
        <f>'項目1(不当な差別的取扱い)'!AK41</f>
        <v>0</v>
      </c>
      <c r="N327" s="97">
        <f>'項目1(不当な差別的取扱い)'!AL41</f>
        <v>0</v>
      </c>
      <c r="O327" s="97">
        <f>'項目1(不当な差別的取扱い)'!AM41</f>
        <v>0</v>
      </c>
      <c r="P327" s="97">
        <f>'項目1(不当な差別的取扱い)'!AN41</f>
        <v>0</v>
      </c>
      <c r="Q327" s="97">
        <f>'項目1(不当な差別的取扱い)'!AO41</f>
        <v>0</v>
      </c>
    </row>
    <row r="328" spans="1:21" ht="12" customHeight="1" x14ac:dyDescent="0.15">
      <c r="A328" s="61" t="s">
        <v>221</v>
      </c>
      <c r="B328" s="62" t="s">
        <v>6</v>
      </c>
      <c r="C328" s="62" t="s">
        <v>133</v>
      </c>
      <c r="D328" s="100" t="s">
        <v>132</v>
      </c>
      <c r="E328" s="99" t="str">
        <f t="shared" si="10"/>
        <v>回答対象外</v>
      </c>
      <c r="F328" s="97">
        <f t="shared" si="9"/>
        <v>22</v>
      </c>
      <c r="G328" s="106">
        <f>IF(F328&gt;K3,1,IF(U327&lt;&gt;"○",1,0))</f>
        <v>1</v>
      </c>
      <c r="H328" s="106">
        <f>IF(G328=1,1,IF(K328="特になし　",1,IF(K328=0,0,1)))</f>
        <v>1</v>
      </c>
      <c r="I328" s="97" t="s">
        <v>120</v>
      </c>
      <c r="J328" s="97">
        <v>1</v>
      </c>
      <c r="K328" s="98">
        <f>'項目1(不当な差別的取扱い)'!AP41</f>
        <v>0</v>
      </c>
    </row>
    <row r="329" spans="1:21" ht="12" customHeight="1" x14ac:dyDescent="0.15">
      <c r="A329" s="61" t="s">
        <v>221</v>
      </c>
      <c r="B329" s="62" t="s">
        <v>6</v>
      </c>
      <c r="C329" s="62" t="s">
        <v>125</v>
      </c>
      <c r="D329" s="100" t="s">
        <v>90</v>
      </c>
      <c r="E329" s="99" t="str">
        <f t="shared" si="10"/>
        <v>回答対象外</v>
      </c>
      <c r="F329" s="97">
        <f t="shared" si="9"/>
        <v>22</v>
      </c>
      <c r="G329" s="97">
        <f>IF(F329&gt;K3,1,0)</f>
        <v>1</v>
      </c>
      <c r="H329" s="104">
        <v>1</v>
      </c>
      <c r="I329" s="97" t="s">
        <v>122</v>
      </c>
      <c r="J329" s="97">
        <v>1</v>
      </c>
      <c r="K329" s="98">
        <f>'項目1(不当な差別的取扱い)'!AQ41</f>
        <v>0</v>
      </c>
    </row>
    <row r="330" spans="1:21" ht="12" customHeight="1" x14ac:dyDescent="0.15">
      <c r="A330" s="61" t="s">
        <v>221</v>
      </c>
      <c r="B330" s="62" t="s">
        <v>6</v>
      </c>
      <c r="C330" s="62" t="s">
        <v>124</v>
      </c>
      <c r="D330" s="100" t="s">
        <v>7</v>
      </c>
      <c r="E330" s="99" t="str">
        <f t="shared" si="10"/>
        <v>回答対象外</v>
      </c>
      <c r="F330" s="97">
        <f t="shared" si="9"/>
        <v>22</v>
      </c>
      <c r="G330" s="97">
        <f>IF(F330&gt;K3,1,0)</f>
        <v>1</v>
      </c>
      <c r="H330" s="97">
        <f>IF(K330="特になし　",0,IF(K330=0,0,1))</f>
        <v>0</v>
      </c>
      <c r="I330" s="97" t="s">
        <v>120</v>
      </c>
      <c r="J330" s="97">
        <v>1</v>
      </c>
      <c r="K330" s="98">
        <f>'項目1(不当な差別的取扱い)'!AR41</f>
        <v>0</v>
      </c>
    </row>
    <row r="331" spans="1:21" ht="12" customHeight="1" x14ac:dyDescent="0.15">
      <c r="A331" s="61" t="s">
        <v>221</v>
      </c>
      <c r="B331" s="62" t="s">
        <v>6</v>
      </c>
      <c r="C331" s="62" t="s">
        <v>123</v>
      </c>
      <c r="D331" s="100" t="s">
        <v>131</v>
      </c>
      <c r="E331" s="99" t="str">
        <f t="shared" si="10"/>
        <v>回答対象外</v>
      </c>
      <c r="F331" s="97">
        <f t="shared" si="9"/>
        <v>22</v>
      </c>
      <c r="G331" s="97">
        <f>IF(F331&gt;K3,1,0)</f>
        <v>1</v>
      </c>
      <c r="H331" s="97">
        <f>IF(K331="特になし　",0,IF(K331=0,0,1))</f>
        <v>0</v>
      </c>
      <c r="I331" s="97" t="s">
        <v>120</v>
      </c>
      <c r="J331" s="97">
        <v>1</v>
      </c>
      <c r="K331" s="98">
        <f>'項目1(不当な差別的取扱い)'!AS41</f>
        <v>0</v>
      </c>
    </row>
    <row r="332" spans="1:21" ht="12" customHeight="1" x14ac:dyDescent="0.15">
      <c r="A332" s="61" t="s">
        <v>221</v>
      </c>
      <c r="B332" s="62" t="s">
        <v>6</v>
      </c>
      <c r="C332" s="62" t="s">
        <v>121</v>
      </c>
      <c r="D332" s="100" t="s">
        <v>130</v>
      </c>
      <c r="E332" s="99" t="str">
        <f t="shared" si="10"/>
        <v>回答対象外</v>
      </c>
      <c r="F332" s="97">
        <f t="shared" si="9"/>
        <v>22</v>
      </c>
      <c r="G332" s="97">
        <f>IF(F332&gt;K3,1,0)</f>
        <v>1</v>
      </c>
      <c r="H332" s="97">
        <f>IF(K332="特になし　",0,IF(K332=0,0,1))</f>
        <v>0</v>
      </c>
      <c r="I332" s="97" t="s">
        <v>120</v>
      </c>
      <c r="J332" s="97">
        <v>1</v>
      </c>
      <c r="K332" s="98">
        <f>'項目1(不当な差別的取扱い)'!AT41</f>
        <v>0</v>
      </c>
    </row>
    <row r="333" spans="1:21" ht="12" customHeight="1" x14ac:dyDescent="0.15">
      <c r="A333" s="61" t="s">
        <v>221</v>
      </c>
      <c r="B333" s="62" t="s">
        <v>6</v>
      </c>
      <c r="C333" s="62" t="s">
        <v>119</v>
      </c>
      <c r="D333" s="100" t="s">
        <v>129</v>
      </c>
      <c r="E333" s="99" t="str">
        <f t="shared" si="10"/>
        <v>回答対象外</v>
      </c>
      <c r="F333" s="97">
        <f t="shared" si="9"/>
        <v>22</v>
      </c>
      <c r="G333" s="97">
        <f>IF(F333&gt;K3,1,0)</f>
        <v>1</v>
      </c>
      <c r="H333" s="97">
        <f>IF(K333="(選択)",0,1)</f>
        <v>0</v>
      </c>
      <c r="I333" s="97" t="s">
        <v>118</v>
      </c>
      <c r="J333" s="97">
        <v>2</v>
      </c>
      <c r="K333" s="98" t="str">
        <f>'項目1(不当な差別的取扱い)'!AU41</f>
        <v>(選択)</v>
      </c>
    </row>
    <row r="334" spans="1:21" ht="12" customHeight="1" x14ac:dyDescent="0.15">
      <c r="A334" s="61" t="s">
        <v>221</v>
      </c>
      <c r="B334" s="62" t="s">
        <v>6</v>
      </c>
      <c r="C334" s="62" t="s">
        <v>128</v>
      </c>
      <c r="D334" s="100" t="s">
        <v>184</v>
      </c>
      <c r="E334" s="99" t="str">
        <f t="shared" si="10"/>
        <v>回答対象外</v>
      </c>
      <c r="F334" s="97">
        <f t="shared" si="9"/>
        <v>23</v>
      </c>
      <c r="G334" s="97">
        <f>IF(F334&gt;K3,1,0)</f>
        <v>1</v>
      </c>
      <c r="H334" s="97">
        <f>IF(K334="(選択)",0,1)</f>
        <v>0</v>
      </c>
      <c r="I334" s="97" t="s">
        <v>118</v>
      </c>
      <c r="J334" s="97">
        <v>2</v>
      </c>
      <c r="K334" s="98" t="str">
        <f>'項目1(不当な差別的取扱い)'!C42</f>
        <v>(選択)</v>
      </c>
    </row>
    <row r="335" spans="1:21" ht="12" customHeight="1" x14ac:dyDescent="0.15">
      <c r="A335" s="61" t="s">
        <v>221</v>
      </c>
      <c r="B335" s="62" t="s">
        <v>6</v>
      </c>
      <c r="C335" s="62" t="s">
        <v>127</v>
      </c>
      <c r="D335" s="100" t="s">
        <v>88</v>
      </c>
      <c r="E335" s="99" t="str">
        <f t="shared" si="10"/>
        <v>回答対象外</v>
      </c>
      <c r="F335" s="97">
        <f t="shared" si="9"/>
        <v>23</v>
      </c>
      <c r="G335" s="97">
        <f>IF(F335&gt;K3,1,0)</f>
        <v>1</v>
      </c>
      <c r="H335" s="97">
        <f>IF(K335="特になし　",0,IF(K335=0,0,1))</f>
        <v>0</v>
      </c>
      <c r="I335" s="97" t="s">
        <v>120</v>
      </c>
      <c r="J335" s="97">
        <v>1</v>
      </c>
      <c r="K335" s="98">
        <f>'項目1(不当な差別的取扱い)'!D42</f>
        <v>0</v>
      </c>
    </row>
    <row r="336" spans="1:21" ht="12" customHeight="1" x14ac:dyDescent="0.15">
      <c r="A336" s="61" t="s">
        <v>221</v>
      </c>
      <c r="B336" s="62" t="s">
        <v>6</v>
      </c>
      <c r="C336" s="62" t="s">
        <v>126</v>
      </c>
      <c r="D336" s="100" t="s">
        <v>143</v>
      </c>
      <c r="E336" s="99" t="str">
        <f t="shared" si="10"/>
        <v>回答対象外</v>
      </c>
      <c r="F336" s="97">
        <f t="shared" si="9"/>
        <v>23</v>
      </c>
      <c r="G336" s="97">
        <f>IF(F336&gt;K3,1,0)</f>
        <v>1</v>
      </c>
      <c r="H336" s="97">
        <f>IF(COUNTIF(K336:W336,"○")&gt;0,1,0)</f>
        <v>0</v>
      </c>
      <c r="I336" s="97" t="s">
        <v>122</v>
      </c>
      <c r="J336" s="97">
        <v>3</v>
      </c>
      <c r="K336" s="98">
        <f>'項目1(不当な差別的取扱い)'!G42</f>
        <v>0</v>
      </c>
      <c r="L336" s="97">
        <f>'項目1(不当な差別的取扱い)'!H42</f>
        <v>0</v>
      </c>
      <c r="M336" s="97">
        <f>'項目1(不当な差別的取扱い)'!I42</f>
        <v>0</v>
      </c>
    </row>
    <row r="337" spans="1:21" ht="12" customHeight="1" x14ac:dyDescent="0.15">
      <c r="A337" s="61" t="s">
        <v>221</v>
      </c>
      <c r="B337" s="62" t="s">
        <v>6</v>
      </c>
      <c r="C337" s="62" t="s">
        <v>126</v>
      </c>
      <c r="D337" s="100" t="s">
        <v>142</v>
      </c>
      <c r="E337" s="99" t="str">
        <f t="shared" si="10"/>
        <v>回答対象外</v>
      </c>
      <c r="F337" s="97">
        <f t="shared" si="9"/>
        <v>23</v>
      </c>
      <c r="G337" s="106">
        <f>IF(F337&gt;K3,1,IF(M336&lt;&gt;"○",1,0))</f>
        <v>1</v>
      </c>
      <c r="H337" s="106">
        <f>IF(G337=1,1,IF(K337="特になし　",1,IF(K337=0,0,1)))</f>
        <v>1</v>
      </c>
      <c r="I337" s="97" t="s">
        <v>120</v>
      </c>
      <c r="J337" s="97">
        <v>1</v>
      </c>
      <c r="K337" s="98">
        <f>'項目1(不当な差別的取扱い)'!J42</f>
        <v>0</v>
      </c>
    </row>
    <row r="338" spans="1:21" ht="12" customHeight="1" x14ac:dyDescent="0.15">
      <c r="A338" s="61" t="s">
        <v>221</v>
      </c>
      <c r="B338" s="62" t="s">
        <v>6</v>
      </c>
      <c r="C338" s="62" t="s">
        <v>141</v>
      </c>
      <c r="D338" s="100" t="s">
        <v>140</v>
      </c>
      <c r="E338" s="99" t="str">
        <f t="shared" si="10"/>
        <v>回答対象外</v>
      </c>
      <c r="F338" s="97">
        <f t="shared" si="9"/>
        <v>23</v>
      </c>
      <c r="G338" s="97">
        <f>IF(F338&gt;K3,1,0)</f>
        <v>1</v>
      </c>
      <c r="H338" s="97">
        <f>IF(COUNTIF(K338:W338,"○")&gt;0,1,0)</f>
        <v>0</v>
      </c>
      <c r="I338" s="97" t="s">
        <v>122</v>
      </c>
      <c r="J338" s="97">
        <v>3</v>
      </c>
      <c r="K338" s="98">
        <f>'項目1(不当な差別的取扱い)'!K42</f>
        <v>0</v>
      </c>
      <c r="L338" s="97">
        <f>'項目1(不当な差別的取扱い)'!L42</f>
        <v>0</v>
      </c>
      <c r="M338" s="97">
        <f>'項目1(不当な差別的取扱い)'!M42</f>
        <v>0</v>
      </c>
    </row>
    <row r="339" spans="1:21" ht="12" customHeight="1" x14ac:dyDescent="0.15">
      <c r="A339" s="61" t="s">
        <v>221</v>
      </c>
      <c r="B339" s="62" t="s">
        <v>6</v>
      </c>
      <c r="C339" s="62" t="s">
        <v>139</v>
      </c>
      <c r="D339" s="100" t="s">
        <v>138</v>
      </c>
      <c r="E339" s="99" t="str">
        <f t="shared" si="10"/>
        <v>回答対象外</v>
      </c>
      <c r="F339" s="97">
        <f t="shared" ref="F339:F402" si="11">F324+1</f>
        <v>23</v>
      </c>
      <c r="G339" s="97">
        <f>IF(F339&gt;K3,1,0)</f>
        <v>1</v>
      </c>
      <c r="H339" s="97">
        <f>IF(COUNTIF(K339:W339,"○")&gt;0,1,0)</f>
        <v>0</v>
      </c>
      <c r="I339" s="97" t="s">
        <v>122</v>
      </c>
      <c r="J339" s="97">
        <v>9</v>
      </c>
      <c r="K339" s="98">
        <f>'項目1(不当な差別的取扱い)'!N42</f>
        <v>0</v>
      </c>
      <c r="L339" s="97">
        <f>'項目1(不当な差別的取扱い)'!O42</f>
        <v>0</v>
      </c>
      <c r="M339" s="97">
        <f>'項目1(不当な差別的取扱い)'!P42</f>
        <v>0</v>
      </c>
      <c r="N339" s="97">
        <f>'項目1(不当な差別的取扱い)'!Q42</f>
        <v>0</v>
      </c>
      <c r="O339" s="97">
        <f>'項目1(不当な差別的取扱い)'!R42</f>
        <v>0</v>
      </c>
      <c r="P339" s="97">
        <f>'項目1(不当な差別的取扱い)'!S42</f>
        <v>0</v>
      </c>
      <c r="Q339" s="97">
        <f>'項目1(不当な差別的取扱い)'!T42</f>
        <v>0</v>
      </c>
      <c r="R339" s="97">
        <f>'項目1(不当な差別的取扱い)'!U42</f>
        <v>0</v>
      </c>
      <c r="S339" s="97">
        <f>'項目1(不当な差別的取扱い)'!V42</f>
        <v>0</v>
      </c>
    </row>
    <row r="340" spans="1:21" ht="12" customHeight="1" x14ac:dyDescent="0.15">
      <c r="A340" s="61" t="s">
        <v>221</v>
      </c>
      <c r="B340" s="62" t="s">
        <v>6</v>
      </c>
      <c r="C340" s="62" t="s">
        <v>136</v>
      </c>
      <c r="D340" s="100" t="s">
        <v>137</v>
      </c>
      <c r="E340" s="99" t="str">
        <f t="shared" si="10"/>
        <v>回答対象外</v>
      </c>
      <c r="F340" s="97">
        <f t="shared" si="11"/>
        <v>23</v>
      </c>
      <c r="G340" s="97">
        <f>IF(F340&gt;K3,1,0)</f>
        <v>1</v>
      </c>
      <c r="H340" s="97">
        <f>IF(COUNTIF(K340:W340,"○")&gt;0,1,0)</f>
        <v>0</v>
      </c>
      <c r="I340" s="97" t="s">
        <v>122</v>
      </c>
      <c r="J340" s="97">
        <v>11</v>
      </c>
      <c r="K340" s="98">
        <f>'項目1(不当な差別的取扱い)'!W42</f>
        <v>0</v>
      </c>
      <c r="L340" s="97">
        <f>'項目1(不当な差別的取扱い)'!X42</f>
        <v>0</v>
      </c>
      <c r="M340" s="97">
        <f>'項目1(不当な差別的取扱い)'!Y42</f>
        <v>0</v>
      </c>
      <c r="N340" s="97">
        <f>'項目1(不当な差別的取扱い)'!Z42</f>
        <v>0</v>
      </c>
      <c r="O340" s="97">
        <f>'項目1(不当な差別的取扱い)'!AA42</f>
        <v>0</v>
      </c>
      <c r="P340" s="97">
        <f>'項目1(不当な差別的取扱い)'!AB42</f>
        <v>0</v>
      </c>
      <c r="Q340" s="97">
        <f>'項目1(不当な差別的取扱い)'!AC42</f>
        <v>0</v>
      </c>
      <c r="R340" s="97">
        <f>'項目1(不当な差別的取扱い)'!AD42</f>
        <v>0</v>
      </c>
      <c r="S340" s="97">
        <f>'項目1(不当な差別的取扱い)'!AE42</f>
        <v>0</v>
      </c>
      <c r="T340" s="97">
        <f>'項目1(不当な差別的取扱い)'!AF42</f>
        <v>0</v>
      </c>
      <c r="U340" s="97">
        <f>'項目1(不当な差別的取扱い)'!AG42</f>
        <v>0</v>
      </c>
    </row>
    <row r="341" spans="1:21" ht="12" customHeight="1" x14ac:dyDescent="0.15">
      <c r="A341" s="61" t="s">
        <v>221</v>
      </c>
      <c r="B341" s="62" t="s">
        <v>6</v>
      </c>
      <c r="C341" s="62" t="s">
        <v>136</v>
      </c>
      <c r="D341" s="100" t="s">
        <v>135</v>
      </c>
      <c r="E341" s="99" t="str">
        <f t="shared" si="10"/>
        <v>回答対象外</v>
      </c>
      <c r="F341" s="97">
        <f t="shared" si="11"/>
        <v>23</v>
      </c>
      <c r="G341" s="106">
        <f>IF(F341&gt;K3,1,IF(U340&lt;&gt;"○",1,0))</f>
        <v>1</v>
      </c>
      <c r="H341" s="106">
        <f>IF(G341=1,1,IF(K341="特になし　",1,IF(K341=0,0,1)))</f>
        <v>1</v>
      </c>
      <c r="I341" s="97" t="s">
        <v>120</v>
      </c>
      <c r="J341" s="97">
        <v>1</v>
      </c>
      <c r="K341" s="98">
        <f>'項目1(不当な差別的取扱い)'!AH42</f>
        <v>0</v>
      </c>
    </row>
    <row r="342" spans="1:21" ht="12" customHeight="1" x14ac:dyDescent="0.15">
      <c r="A342" s="61" t="s">
        <v>221</v>
      </c>
      <c r="B342" s="62" t="s">
        <v>6</v>
      </c>
      <c r="C342" s="62" t="s">
        <v>133</v>
      </c>
      <c r="D342" s="100" t="s">
        <v>134</v>
      </c>
      <c r="E342" s="99" t="str">
        <f t="shared" si="10"/>
        <v>回答対象外</v>
      </c>
      <c r="F342" s="97">
        <f t="shared" si="11"/>
        <v>23</v>
      </c>
      <c r="G342" s="97">
        <f>IF(F342&gt;K3,1,0)</f>
        <v>1</v>
      </c>
      <c r="H342" s="97">
        <f>IF(COUNTIF(K342:W342,"○")&gt;0,1,0)</f>
        <v>0</v>
      </c>
      <c r="I342" s="97" t="s">
        <v>122</v>
      </c>
      <c r="J342" s="97">
        <v>7</v>
      </c>
      <c r="K342" s="98">
        <f>'項目1(不当な差別的取扱い)'!AI42</f>
        <v>0</v>
      </c>
      <c r="L342" s="97">
        <f>'項目1(不当な差別的取扱い)'!AJ42</f>
        <v>0</v>
      </c>
      <c r="M342" s="97">
        <f>'項目1(不当な差別的取扱い)'!AK42</f>
        <v>0</v>
      </c>
      <c r="N342" s="97">
        <f>'項目1(不当な差別的取扱い)'!AL42</f>
        <v>0</v>
      </c>
      <c r="O342" s="97">
        <f>'項目1(不当な差別的取扱い)'!AM42</f>
        <v>0</v>
      </c>
      <c r="P342" s="97">
        <f>'項目1(不当な差別的取扱い)'!AN42</f>
        <v>0</v>
      </c>
      <c r="Q342" s="97">
        <f>'項目1(不当な差別的取扱い)'!AO42</f>
        <v>0</v>
      </c>
    </row>
    <row r="343" spans="1:21" ht="12" customHeight="1" x14ac:dyDescent="0.15">
      <c r="A343" s="61" t="s">
        <v>221</v>
      </c>
      <c r="B343" s="62" t="s">
        <v>6</v>
      </c>
      <c r="C343" s="62" t="s">
        <v>133</v>
      </c>
      <c r="D343" s="100" t="s">
        <v>132</v>
      </c>
      <c r="E343" s="99" t="str">
        <f t="shared" si="10"/>
        <v>回答対象外</v>
      </c>
      <c r="F343" s="97">
        <f t="shared" si="11"/>
        <v>23</v>
      </c>
      <c r="G343" s="106">
        <f>IF(F343&gt;K3,1,IF(U342&lt;&gt;"○",1,0))</f>
        <v>1</v>
      </c>
      <c r="H343" s="106">
        <f>IF(G343=1,1,IF(K343="特になし　",1,IF(K343=0,0,1)))</f>
        <v>1</v>
      </c>
      <c r="I343" s="97" t="s">
        <v>120</v>
      </c>
      <c r="J343" s="97">
        <v>1</v>
      </c>
      <c r="K343" s="98">
        <f>'項目1(不当な差別的取扱い)'!AP42</f>
        <v>0</v>
      </c>
    </row>
    <row r="344" spans="1:21" ht="12" customHeight="1" x14ac:dyDescent="0.15">
      <c r="A344" s="61" t="s">
        <v>221</v>
      </c>
      <c r="B344" s="62" t="s">
        <v>6</v>
      </c>
      <c r="C344" s="62" t="s">
        <v>125</v>
      </c>
      <c r="D344" s="100" t="s">
        <v>90</v>
      </c>
      <c r="E344" s="99" t="str">
        <f t="shared" si="10"/>
        <v>回答対象外</v>
      </c>
      <c r="F344" s="97">
        <f t="shared" si="11"/>
        <v>23</v>
      </c>
      <c r="G344" s="97">
        <f>IF(F344&gt;K3,1,0)</f>
        <v>1</v>
      </c>
      <c r="H344" s="104">
        <v>1</v>
      </c>
      <c r="I344" s="97" t="s">
        <v>122</v>
      </c>
      <c r="J344" s="97">
        <v>1</v>
      </c>
      <c r="K344" s="98">
        <f>'項目1(不当な差別的取扱い)'!AQ42</f>
        <v>0</v>
      </c>
    </row>
    <row r="345" spans="1:21" ht="12" customHeight="1" x14ac:dyDescent="0.15">
      <c r="A345" s="61" t="s">
        <v>221</v>
      </c>
      <c r="B345" s="62" t="s">
        <v>6</v>
      </c>
      <c r="C345" s="62" t="s">
        <v>124</v>
      </c>
      <c r="D345" s="100" t="s">
        <v>7</v>
      </c>
      <c r="E345" s="99" t="str">
        <f t="shared" si="10"/>
        <v>回答対象外</v>
      </c>
      <c r="F345" s="97">
        <f t="shared" si="11"/>
        <v>23</v>
      </c>
      <c r="G345" s="97">
        <f>IF(F345&gt;K3,1,0)</f>
        <v>1</v>
      </c>
      <c r="H345" s="97">
        <f>IF(K345="特になし　",0,IF(K345=0,0,1))</f>
        <v>0</v>
      </c>
      <c r="I345" s="97" t="s">
        <v>120</v>
      </c>
      <c r="J345" s="97">
        <v>1</v>
      </c>
      <c r="K345" s="98">
        <f>'項目1(不当な差別的取扱い)'!AR42</f>
        <v>0</v>
      </c>
    </row>
    <row r="346" spans="1:21" ht="12" customHeight="1" x14ac:dyDescent="0.15">
      <c r="A346" s="61" t="s">
        <v>221</v>
      </c>
      <c r="B346" s="62" t="s">
        <v>6</v>
      </c>
      <c r="C346" s="62" t="s">
        <v>123</v>
      </c>
      <c r="D346" s="100" t="s">
        <v>131</v>
      </c>
      <c r="E346" s="99" t="str">
        <f t="shared" si="10"/>
        <v>回答対象外</v>
      </c>
      <c r="F346" s="97">
        <f t="shared" si="11"/>
        <v>23</v>
      </c>
      <c r="G346" s="97">
        <f>IF(F346&gt;K3,1,0)</f>
        <v>1</v>
      </c>
      <c r="H346" s="97">
        <f>IF(K346="特になし　",0,IF(K346=0,0,1))</f>
        <v>0</v>
      </c>
      <c r="I346" s="97" t="s">
        <v>120</v>
      </c>
      <c r="J346" s="97">
        <v>1</v>
      </c>
      <c r="K346" s="98">
        <f>'項目1(不当な差別的取扱い)'!AS42</f>
        <v>0</v>
      </c>
    </row>
    <row r="347" spans="1:21" ht="12" customHeight="1" x14ac:dyDescent="0.15">
      <c r="A347" s="61" t="s">
        <v>221</v>
      </c>
      <c r="B347" s="62" t="s">
        <v>6</v>
      </c>
      <c r="C347" s="62" t="s">
        <v>121</v>
      </c>
      <c r="D347" s="100" t="s">
        <v>130</v>
      </c>
      <c r="E347" s="99" t="str">
        <f t="shared" si="10"/>
        <v>回答対象外</v>
      </c>
      <c r="F347" s="97">
        <f t="shared" si="11"/>
        <v>23</v>
      </c>
      <c r="G347" s="97">
        <f>IF(F347&gt;K3,1,0)</f>
        <v>1</v>
      </c>
      <c r="H347" s="97">
        <f>IF(K347="特になし　",0,IF(K347=0,0,1))</f>
        <v>0</v>
      </c>
      <c r="I347" s="97" t="s">
        <v>120</v>
      </c>
      <c r="J347" s="97">
        <v>1</v>
      </c>
      <c r="K347" s="98">
        <f>'項目1(不当な差別的取扱い)'!AT42</f>
        <v>0</v>
      </c>
    </row>
    <row r="348" spans="1:21" ht="12" customHeight="1" x14ac:dyDescent="0.15">
      <c r="A348" s="61" t="s">
        <v>221</v>
      </c>
      <c r="B348" s="62" t="s">
        <v>6</v>
      </c>
      <c r="C348" s="62" t="s">
        <v>119</v>
      </c>
      <c r="D348" s="100" t="s">
        <v>129</v>
      </c>
      <c r="E348" s="99" t="str">
        <f t="shared" si="10"/>
        <v>回答対象外</v>
      </c>
      <c r="F348" s="97">
        <f t="shared" si="11"/>
        <v>23</v>
      </c>
      <c r="G348" s="97">
        <f>IF(F348&gt;K3,1,0)</f>
        <v>1</v>
      </c>
      <c r="H348" s="97">
        <f>IF(K348="(選択)",0,1)</f>
        <v>0</v>
      </c>
      <c r="I348" s="97" t="s">
        <v>118</v>
      </c>
      <c r="J348" s="97">
        <v>2</v>
      </c>
      <c r="K348" s="98" t="str">
        <f>'項目1(不当な差別的取扱い)'!AU42</f>
        <v>(選択)</v>
      </c>
    </row>
    <row r="349" spans="1:21" ht="12" customHeight="1" x14ac:dyDescent="0.15">
      <c r="A349" s="61" t="s">
        <v>221</v>
      </c>
      <c r="B349" s="62" t="s">
        <v>6</v>
      </c>
      <c r="C349" s="62" t="s">
        <v>128</v>
      </c>
      <c r="D349" s="100" t="s">
        <v>184</v>
      </c>
      <c r="E349" s="99" t="str">
        <f t="shared" si="10"/>
        <v>回答対象外</v>
      </c>
      <c r="F349" s="97">
        <f t="shared" si="11"/>
        <v>24</v>
      </c>
      <c r="G349" s="97">
        <f>IF(F349&gt;K3,1,0)</f>
        <v>1</v>
      </c>
      <c r="H349" s="97">
        <f>IF(K349="(選択)",0,1)</f>
        <v>0</v>
      </c>
      <c r="I349" s="97" t="s">
        <v>118</v>
      </c>
      <c r="J349" s="97">
        <v>2</v>
      </c>
      <c r="K349" s="98" t="str">
        <f>'項目1(不当な差別的取扱い)'!C43</f>
        <v>(選択)</v>
      </c>
    </row>
    <row r="350" spans="1:21" ht="12" customHeight="1" x14ac:dyDescent="0.15">
      <c r="A350" s="61" t="s">
        <v>221</v>
      </c>
      <c r="B350" s="62" t="s">
        <v>6</v>
      </c>
      <c r="C350" s="62" t="s">
        <v>127</v>
      </c>
      <c r="D350" s="100" t="s">
        <v>88</v>
      </c>
      <c r="E350" s="99" t="str">
        <f t="shared" si="10"/>
        <v>回答対象外</v>
      </c>
      <c r="F350" s="97">
        <f t="shared" si="11"/>
        <v>24</v>
      </c>
      <c r="G350" s="97">
        <f>IF(F350&gt;K3,1,0)</f>
        <v>1</v>
      </c>
      <c r="H350" s="97">
        <f>IF(K350="特になし　",0,IF(K350=0,0,1))</f>
        <v>0</v>
      </c>
      <c r="I350" s="97" t="s">
        <v>120</v>
      </c>
      <c r="J350" s="97">
        <v>1</v>
      </c>
      <c r="K350" s="98">
        <f>'項目1(不当な差別的取扱い)'!D43</f>
        <v>0</v>
      </c>
    </row>
    <row r="351" spans="1:21" ht="12" customHeight="1" x14ac:dyDescent="0.15">
      <c r="A351" s="61" t="s">
        <v>221</v>
      </c>
      <c r="B351" s="62" t="s">
        <v>6</v>
      </c>
      <c r="C351" s="62" t="s">
        <v>126</v>
      </c>
      <c r="D351" s="100" t="s">
        <v>143</v>
      </c>
      <c r="E351" s="99" t="str">
        <f t="shared" si="10"/>
        <v>回答対象外</v>
      </c>
      <c r="F351" s="97">
        <f t="shared" si="11"/>
        <v>24</v>
      </c>
      <c r="G351" s="97">
        <f>IF(F351&gt;K3,1,0)</f>
        <v>1</v>
      </c>
      <c r="H351" s="97">
        <f>IF(COUNTIF(K351:W351,"○")&gt;0,1,0)</f>
        <v>0</v>
      </c>
      <c r="I351" s="97" t="s">
        <v>122</v>
      </c>
      <c r="J351" s="97">
        <v>3</v>
      </c>
      <c r="K351" s="98">
        <f>'項目1(不当な差別的取扱い)'!G43</f>
        <v>0</v>
      </c>
      <c r="L351" s="97">
        <f>'項目1(不当な差別的取扱い)'!H43</f>
        <v>0</v>
      </c>
      <c r="M351" s="97">
        <f>'項目1(不当な差別的取扱い)'!I43</f>
        <v>0</v>
      </c>
    </row>
    <row r="352" spans="1:21" ht="12" customHeight="1" x14ac:dyDescent="0.15">
      <c r="A352" s="61" t="s">
        <v>221</v>
      </c>
      <c r="B352" s="62" t="s">
        <v>6</v>
      </c>
      <c r="C352" s="62" t="s">
        <v>126</v>
      </c>
      <c r="D352" s="100" t="s">
        <v>142</v>
      </c>
      <c r="E352" s="99" t="str">
        <f t="shared" si="10"/>
        <v>回答対象外</v>
      </c>
      <c r="F352" s="97">
        <f t="shared" si="11"/>
        <v>24</v>
      </c>
      <c r="G352" s="106">
        <f>IF(F352&gt;K3,1,IF(M351&lt;&gt;"○",1,0))</f>
        <v>1</v>
      </c>
      <c r="H352" s="106">
        <f>IF(G352=1,1,IF(K352="特になし　",1,IF(K352=0,0,1)))</f>
        <v>1</v>
      </c>
      <c r="I352" s="97" t="s">
        <v>120</v>
      </c>
      <c r="J352" s="97">
        <v>1</v>
      </c>
      <c r="K352" s="98">
        <f>'項目1(不当な差別的取扱い)'!J43</f>
        <v>0</v>
      </c>
    </row>
    <row r="353" spans="1:21" ht="12" customHeight="1" x14ac:dyDescent="0.15">
      <c r="A353" s="61" t="s">
        <v>221</v>
      </c>
      <c r="B353" s="62" t="s">
        <v>6</v>
      </c>
      <c r="C353" s="62" t="s">
        <v>141</v>
      </c>
      <c r="D353" s="100" t="s">
        <v>140</v>
      </c>
      <c r="E353" s="99" t="str">
        <f t="shared" si="10"/>
        <v>回答対象外</v>
      </c>
      <c r="F353" s="97">
        <f t="shared" si="11"/>
        <v>24</v>
      </c>
      <c r="G353" s="97">
        <f>IF(F353&gt;K3,1,0)</f>
        <v>1</v>
      </c>
      <c r="H353" s="97">
        <f>IF(COUNTIF(K353:W353,"○")&gt;0,1,0)</f>
        <v>0</v>
      </c>
      <c r="I353" s="97" t="s">
        <v>122</v>
      </c>
      <c r="J353" s="97">
        <v>3</v>
      </c>
      <c r="K353" s="98">
        <f>'項目1(不当な差別的取扱い)'!K43</f>
        <v>0</v>
      </c>
      <c r="L353" s="97">
        <f>'項目1(不当な差別的取扱い)'!L43</f>
        <v>0</v>
      </c>
      <c r="M353" s="97">
        <f>'項目1(不当な差別的取扱い)'!M43</f>
        <v>0</v>
      </c>
    </row>
    <row r="354" spans="1:21" ht="12" customHeight="1" x14ac:dyDescent="0.15">
      <c r="A354" s="61" t="s">
        <v>221</v>
      </c>
      <c r="B354" s="62" t="s">
        <v>6</v>
      </c>
      <c r="C354" s="62" t="s">
        <v>139</v>
      </c>
      <c r="D354" s="100" t="s">
        <v>138</v>
      </c>
      <c r="E354" s="99" t="str">
        <f t="shared" si="10"/>
        <v>回答対象外</v>
      </c>
      <c r="F354" s="97">
        <f t="shared" si="11"/>
        <v>24</v>
      </c>
      <c r="G354" s="97">
        <f>IF(F354&gt;K3,1,0)</f>
        <v>1</v>
      </c>
      <c r="H354" s="97">
        <f>IF(COUNTIF(K354:W354,"○")&gt;0,1,0)</f>
        <v>0</v>
      </c>
      <c r="I354" s="97" t="s">
        <v>122</v>
      </c>
      <c r="J354" s="97">
        <v>9</v>
      </c>
      <c r="K354" s="98">
        <f>'項目1(不当な差別的取扱い)'!N43</f>
        <v>0</v>
      </c>
      <c r="L354" s="97">
        <f>'項目1(不当な差別的取扱い)'!O43</f>
        <v>0</v>
      </c>
      <c r="M354" s="97">
        <f>'項目1(不当な差別的取扱い)'!P43</f>
        <v>0</v>
      </c>
      <c r="N354" s="97">
        <f>'項目1(不当な差別的取扱い)'!Q43</f>
        <v>0</v>
      </c>
      <c r="O354" s="97">
        <f>'項目1(不当な差別的取扱い)'!R43</f>
        <v>0</v>
      </c>
      <c r="P354" s="97">
        <f>'項目1(不当な差別的取扱い)'!S43</f>
        <v>0</v>
      </c>
      <c r="Q354" s="97">
        <f>'項目1(不当な差別的取扱い)'!T43</f>
        <v>0</v>
      </c>
      <c r="R354" s="97">
        <f>'項目1(不当な差別的取扱い)'!U43</f>
        <v>0</v>
      </c>
      <c r="S354" s="97">
        <f>'項目1(不当な差別的取扱い)'!V43</f>
        <v>0</v>
      </c>
    </row>
    <row r="355" spans="1:21" ht="12" customHeight="1" x14ac:dyDescent="0.15">
      <c r="A355" s="61" t="s">
        <v>221</v>
      </c>
      <c r="B355" s="62" t="s">
        <v>6</v>
      </c>
      <c r="C355" s="62" t="s">
        <v>136</v>
      </c>
      <c r="D355" s="100" t="s">
        <v>137</v>
      </c>
      <c r="E355" s="99" t="str">
        <f t="shared" si="10"/>
        <v>回答対象外</v>
      </c>
      <c r="F355" s="97">
        <f t="shared" si="11"/>
        <v>24</v>
      </c>
      <c r="G355" s="97">
        <f>IF(F355&gt;K3,1,0)</f>
        <v>1</v>
      </c>
      <c r="H355" s="97">
        <f>IF(COUNTIF(K355:W355,"○")&gt;0,1,0)</f>
        <v>0</v>
      </c>
      <c r="I355" s="97" t="s">
        <v>122</v>
      </c>
      <c r="J355" s="97">
        <v>11</v>
      </c>
      <c r="K355" s="98">
        <f>'項目1(不当な差別的取扱い)'!W43</f>
        <v>0</v>
      </c>
      <c r="L355" s="97">
        <f>'項目1(不当な差別的取扱い)'!X43</f>
        <v>0</v>
      </c>
      <c r="M355" s="97">
        <f>'項目1(不当な差別的取扱い)'!Y43</f>
        <v>0</v>
      </c>
      <c r="N355" s="97">
        <f>'項目1(不当な差別的取扱い)'!Z43</f>
        <v>0</v>
      </c>
      <c r="O355" s="97">
        <f>'項目1(不当な差別的取扱い)'!AA43</f>
        <v>0</v>
      </c>
      <c r="P355" s="97">
        <f>'項目1(不当な差別的取扱い)'!AB43</f>
        <v>0</v>
      </c>
      <c r="Q355" s="97">
        <f>'項目1(不当な差別的取扱い)'!AC43</f>
        <v>0</v>
      </c>
      <c r="R355" s="97">
        <f>'項目1(不当な差別的取扱い)'!AD43</f>
        <v>0</v>
      </c>
      <c r="S355" s="97">
        <f>'項目1(不当な差別的取扱い)'!AE43</f>
        <v>0</v>
      </c>
      <c r="T355" s="97">
        <f>'項目1(不当な差別的取扱い)'!AF43</f>
        <v>0</v>
      </c>
      <c r="U355" s="97">
        <f>'項目1(不当な差別的取扱い)'!AG43</f>
        <v>0</v>
      </c>
    </row>
    <row r="356" spans="1:21" ht="12" customHeight="1" x14ac:dyDescent="0.15">
      <c r="A356" s="61" t="s">
        <v>221</v>
      </c>
      <c r="B356" s="62" t="s">
        <v>6</v>
      </c>
      <c r="C356" s="62" t="s">
        <v>136</v>
      </c>
      <c r="D356" s="100" t="s">
        <v>135</v>
      </c>
      <c r="E356" s="99" t="str">
        <f t="shared" si="10"/>
        <v>回答対象外</v>
      </c>
      <c r="F356" s="97">
        <f t="shared" si="11"/>
        <v>24</v>
      </c>
      <c r="G356" s="106">
        <f>IF(F356&gt;K3,1,IF(U355&lt;&gt;"○",1,0))</f>
        <v>1</v>
      </c>
      <c r="H356" s="106">
        <f>IF(G356=1,1,IF(K356="特になし　",1,IF(K356=0,0,1)))</f>
        <v>1</v>
      </c>
      <c r="I356" s="97" t="s">
        <v>120</v>
      </c>
      <c r="J356" s="97">
        <v>1</v>
      </c>
      <c r="K356" s="98">
        <f>'項目1(不当な差別的取扱い)'!AH43</f>
        <v>0</v>
      </c>
    </row>
    <row r="357" spans="1:21" ht="12" customHeight="1" x14ac:dyDescent="0.15">
      <c r="A357" s="61" t="s">
        <v>221</v>
      </c>
      <c r="B357" s="62" t="s">
        <v>6</v>
      </c>
      <c r="C357" s="62" t="s">
        <v>133</v>
      </c>
      <c r="D357" s="100" t="s">
        <v>134</v>
      </c>
      <c r="E357" s="99" t="str">
        <f t="shared" si="10"/>
        <v>回答対象外</v>
      </c>
      <c r="F357" s="97">
        <f t="shared" si="11"/>
        <v>24</v>
      </c>
      <c r="G357" s="97">
        <f>IF(F357&gt;K3,1,0)</f>
        <v>1</v>
      </c>
      <c r="H357" s="97">
        <f>IF(COUNTIF(K357:W357,"○")&gt;0,1,0)</f>
        <v>0</v>
      </c>
      <c r="I357" s="97" t="s">
        <v>122</v>
      </c>
      <c r="J357" s="97">
        <v>7</v>
      </c>
      <c r="K357" s="98">
        <f>'項目1(不当な差別的取扱い)'!AI43</f>
        <v>0</v>
      </c>
      <c r="L357" s="97">
        <f>'項目1(不当な差別的取扱い)'!AJ43</f>
        <v>0</v>
      </c>
      <c r="M357" s="97">
        <f>'項目1(不当な差別的取扱い)'!AK43</f>
        <v>0</v>
      </c>
      <c r="N357" s="97">
        <f>'項目1(不当な差別的取扱い)'!AL43</f>
        <v>0</v>
      </c>
      <c r="O357" s="97">
        <f>'項目1(不当な差別的取扱い)'!AM43</f>
        <v>0</v>
      </c>
      <c r="P357" s="97">
        <f>'項目1(不当な差別的取扱い)'!AN43</f>
        <v>0</v>
      </c>
      <c r="Q357" s="97">
        <f>'項目1(不当な差別的取扱い)'!AO43</f>
        <v>0</v>
      </c>
    </row>
    <row r="358" spans="1:21" ht="12" customHeight="1" x14ac:dyDescent="0.15">
      <c r="A358" s="61" t="s">
        <v>221</v>
      </c>
      <c r="B358" s="62" t="s">
        <v>6</v>
      </c>
      <c r="C358" s="62" t="s">
        <v>133</v>
      </c>
      <c r="D358" s="100" t="s">
        <v>132</v>
      </c>
      <c r="E358" s="99" t="str">
        <f t="shared" si="10"/>
        <v>回答対象外</v>
      </c>
      <c r="F358" s="97">
        <f t="shared" si="11"/>
        <v>24</v>
      </c>
      <c r="G358" s="106">
        <f>IF(F358&gt;K3,1,IF(U357&lt;&gt;"○",1,0))</f>
        <v>1</v>
      </c>
      <c r="H358" s="106">
        <f>IF(G358=1,1,IF(K358="特になし　",1,IF(K358=0,0,1)))</f>
        <v>1</v>
      </c>
      <c r="I358" s="97" t="s">
        <v>120</v>
      </c>
      <c r="J358" s="97">
        <v>1</v>
      </c>
      <c r="K358" s="98">
        <f>'項目1(不当な差別的取扱い)'!AP43</f>
        <v>0</v>
      </c>
    </row>
    <row r="359" spans="1:21" ht="12" customHeight="1" x14ac:dyDescent="0.15">
      <c r="A359" s="61" t="s">
        <v>221</v>
      </c>
      <c r="B359" s="62" t="s">
        <v>6</v>
      </c>
      <c r="C359" s="62" t="s">
        <v>125</v>
      </c>
      <c r="D359" s="100" t="s">
        <v>90</v>
      </c>
      <c r="E359" s="99" t="str">
        <f t="shared" si="10"/>
        <v>回答対象外</v>
      </c>
      <c r="F359" s="97">
        <f t="shared" si="11"/>
        <v>24</v>
      </c>
      <c r="G359" s="97">
        <f>IF(F359&gt;K3,1,0)</f>
        <v>1</v>
      </c>
      <c r="H359" s="104">
        <v>1</v>
      </c>
      <c r="I359" s="97" t="s">
        <v>122</v>
      </c>
      <c r="J359" s="97">
        <v>1</v>
      </c>
      <c r="K359" s="98">
        <f>'項目1(不当な差別的取扱い)'!AQ43</f>
        <v>0</v>
      </c>
    </row>
    <row r="360" spans="1:21" ht="12" customHeight="1" x14ac:dyDescent="0.15">
      <c r="A360" s="61" t="s">
        <v>221</v>
      </c>
      <c r="B360" s="62" t="s">
        <v>6</v>
      </c>
      <c r="C360" s="62" t="s">
        <v>124</v>
      </c>
      <c r="D360" s="100" t="s">
        <v>7</v>
      </c>
      <c r="E360" s="99" t="str">
        <f t="shared" si="10"/>
        <v>回答対象外</v>
      </c>
      <c r="F360" s="97">
        <f t="shared" si="11"/>
        <v>24</v>
      </c>
      <c r="G360" s="97">
        <f>IF(F360&gt;K3,1,0)</f>
        <v>1</v>
      </c>
      <c r="H360" s="97">
        <f>IF(K360="特になし　",0,IF(K360=0,0,1))</f>
        <v>0</v>
      </c>
      <c r="I360" s="97" t="s">
        <v>120</v>
      </c>
      <c r="J360" s="97">
        <v>1</v>
      </c>
      <c r="K360" s="98">
        <f>'項目1(不当な差別的取扱い)'!AR43</f>
        <v>0</v>
      </c>
    </row>
    <row r="361" spans="1:21" ht="12" customHeight="1" x14ac:dyDescent="0.15">
      <c r="A361" s="61" t="s">
        <v>221</v>
      </c>
      <c r="B361" s="62" t="s">
        <v>6</v>
      </c>
      <c r="C361" s="62" t="s">
        <v>123</v>
      </c>
      <c r="D361" s="100" t="s">
        <v>131</v>
      </c>
      <c r="E361" s="99" t="str">
        <f t="shared" si="10"/>
        <v>回答対象外</v>
      </c>
      <c r="F361" s="97">
        <f t="shared" si="11"/>
        <v>24</v>
      </c>
      <c r="G361" s="97">
        <f>IF(F361&gt;K3,1,0)</f>
        <v>1</v>
      </c>
      <c r="H361" s="97">
        <f>IF(K361="特になし　",0,IF(K361=0,0,1))</f>
        <v>0</v>
      </c>
      <c r="I361" s="97" t="s">
        <v>120</v>
      </c>
      <c r="J361" s="97">
        <v>1</v>
      </c>
      <c r="K361" s="98">
        <f>'項目1(不当な差別的取扱い)'!AS43</f>
        <v>0</v>
      </c>
    </row>
    <row r="362" spans="1:21" ht="12" customHeight="1" x14ac:dyDescent="0.15">
      <c r="A362" s="61" t="s">
        <v>221</v>
      </c>
      <c r="B362" s="62" t="s">
        <v>6</v>
      </c>
      <c r="C362" s="62" t="s">
        <v>121</v>
      </c>
      <c r="D362" s="100" t="s">
        <v>130</v>
      </c>
      <c r="E362" s="99" t="str">
        <f t="shared" si="10"/>
        <v>回答対象外</v>
      </c>
      <c r="F362" s="97">
        <f t="shared" si="11"/>
        <v>24</v>
      </c>
      <c r="G362" s="97">
        <f>IF(F362&gt;K3,1,0)</f>
        <v>1</v>
      </c>
      <c r="H362" s="97">
        <f>IF(K362="特になし　",0,IF(K362=0,0,1))</f>
        <v>0</v>
      </c>
      <c r="I362" s="97" t="s">
        <v>120</v>
      </c>
      <c r="J362" s="97">
        <v>1</v>
      </c>
      <c r="K362" s="98">
        <f>'項目1(不当な差別的取扱い)'!AT43</f>
        <v>0</v>
      </c>
    </row>
    <row r="363" spans="1:21" ht="12" customHeight="1" x14ac:dyDescent="0.15">
      <c r="A363" s="61" t="s">
        <v>221</v>
      </c>
      <c r="B363" s="62" t="s">
        <v>6</v>
      </c>
      <c r="C363" s="62" t="s">
        <v>119</v>
      </c>
      <c r="D363" s="100" t="s">
        <v>129</v>
      </c>
      <c r="E363" s="99" t="str">
        <f t="shared" si="10"/>
        <v>回答対象外</v>
      </c>
      <c r="F363" s="97">
        <f t="shared" si="11"/>
        <v>24</v>
      </c>
      <c r="G363" s="97">
        <f>IF(F363&gt;K3,1,0)</f>
        <v>1</v>
      </c>
      <c r="H363" s="97">
        <f>IF(K363="(選択)",0,1)</f>
        <v>0</v>
      </c>
      <c r="I363" s="97" t="s">
        <v>118</v>
      </c>
      <c r="J363" s="97">
        <v>2</v>
      </c>
      <c r="K363" s="98" t="str">
        <f>'項目1(不当な差別的取扱い)'!AU43</f>
        <v>(選択)</v>
      </c>
    </row>
    <row r="364" spans="1:21" ht="12" customHeight="1" x14ac:dyDescent="0.15">
      <c r="A364" s="61" t="s">
        <v>221</v>
      </c>
      <c r="B364" s="62" t="s">
        <v>6</v>
      </c>
      <c r="C364" s="62" t="s">
        <v>128</v>
      </c>
      <c r="D364" s="100" t="s">
        <v>184</v>
      </c>
      <c r="E364" s="99" t="str">
        <f t="shared" si="10"/>
        <v>回答対象外</v>
      </c>
      <c r="F364" s="97">
        <f t="shared" si="11"/>
        <v>25</v>
      </c>
      <c r="G364" s="97">
        <f>IF(F364&gt;K3,1,0)</f>
        <v>1</v>
      </c>
      <c r="H364" s="97">
        <f>IF(K364="(選択)",0,1)</f>
        <v>0</v>
      </c>
      <c r="I364" s="97" t="s">
        <v>118</v>
      </c>
      <c r="J364" s="97">
        <v>2</v>
      </c>
      <c r="K364" s="98" t="str">
        <f>'項目1(不当な差別的取扱い)'!C44</f>
        <v>(選択)</v>
      </c>
    </row>
    <row r="365" spans="1:21" ht="12" customHeight="1" x14ac:dyDescent="0.15">
      <c r="A365" s="61" t="s">
        <v>221</v>
      </c>
      <c r="B365" s="62" t="s">
        <v>6</v>
      </c>
      <c r="C365" s="62" t="s">
        <v>127</v>
      </c>
      <c r="D365" s="100" t="s">
        <v>88</v>
      </c>
      <c r="E365" s="99" t="str">
        <f t="shared" si="10"/>
        <v>回答対象外</v>
      </c>
      <c r="F365" s="97">
        <f t="shared" si="11"/>
        <v>25</v>
      </c>
      <c r="G365" s="97">
        <f>IF(F365&gt;K3,1,0)</f>
        <v>1</v>
      </c>
      <c r="H365" s="97">
        <f>IF(K365="特になし　",0,IF(K365=0,0,1))</f>
        <v>0</v>
      </c>
      <c r="I365" s="97" t="s">
        <v>120</v>
      </c>
      <c r="J365" s="97">
        <v>1</v>
      </c>
      <c r="K365" s="98">
        <f>'項目1(不当な差別的取扱い)'!D44</f>
        <v>0</v>
      </c>
    </row>
    <row r="366" spans="1:21" ht="12" customHeight="1" x14ac:dyDescent="0.15">
      <c r="A366" s="61" t="s">
        <v>221</v>
      </c>
      <c r="B366" s="62" t="s">
        <v>6</v>
      </c>
      <c r="C366" s="62" t="s">
        <v>126</v>
      </c>
      <c r="D366" s="100" t="s">
        <v>143</v>
      </c>
      <c r="E366" s="99" t="str">
        <f t="shared" si="10"/>
        <v>回答対象外</v>
      </c>
      <c r="F366" s="97">
        <f t="shared" si="11"/>
        <v>25</v>
      </c>
      <c r="G366" s="97">
        <f>IF(F366&gt;K3,1,0)</f>
        <v>1</v>
      </c>
      <c r="H366" s="97">
        <f>IF(COUNTIF(K366:W366,"○")&gt;0,1,0)</f>
        <v>0</v>
      </c>
      <c r="I366" s="97" t="s">
        <v>122</v>
      </c>
      <c r="J366" s="97">
        <v>3</v>
      </c>
      <c r="K366" s="98">
        <f>'項目1(不当な差別的取扱い)'!G44</f>
        <v>0</v>
      </c>
      <c r="L366" s="97">
        <f>'項目1(不当な差別的取扱い)'!H44</f>
        <v>0</v>
      </c>
      <c r="M366" s="97">
        <f>'項目1(不当な差別的取扱い)'!I44</f>
        <v>0</v>
      </c>
    </row>
    <row r="367" spans="1:21" ht="12" customHeight="1" x14ac:dyDescent="0.15">
      <c r="A367" s="61" t="s">
        <v>221</v>
      </c>
      <c r="B367" s="62" t="s">
        <v>6</v>
      </c>
      <c r="C367" s="62" t="s">
        <v>126</v>
      </c>
      <c r="D367" s="100" t="s">
        <v>142</v>
      </c>
      <c r="E367" s="99" t="str">
        <f t="shared" si="10"/>
        <v>回答対象外</v>
      </c>
      <c r="F367" s="97">
        <f t="shared" si="11"/>
        <v>25</v>
      </c>
      <c r="G367" s="106">
        <f>IF(F367&gt;K3,1,IF(M366&lt;&gt;"○",1,0))</f>
        <v>1</v>
      </c>
      <c r="H367" s="106">
        <f>IF(G367=1,1,IF(K367="特になし　",1,IF(K367=0,0,1)))</f>
        <v>1</v>
      </c>
      <c r="I367" s="97" t="s">
        <v>120</v>
      </c>
      <c r="J367" s="97">
        <v>1</v>
      </c>
      <c r="K367" s="98">
        <f>'項目1(不当な差別的取扱い)'!J44</f>
        <v>0</v>
      </c>
    </row>
    <row r="368" spans="1:21" ht="12" customHeight="1" x14ac:dyDescent="0.15">
      <c r="A368" s="61" t="s">
        <v>221</v>
      </c>
      <c r="B368" s="62" t="s">
        <v>6</v>
      </c>
      <c r="C368" s="62" t="s">
        <v>141</v>
      </c>
      <c r="D368" s="100" t="s">
        <v>140</v>
      </c>
      <c r="E368" s="99" t="str">
        <f t="shared" si="10"/>
        <v>回答対象外</v>
      </c>
      <c r="F368" s="97">
        <f t="shared" si="11"/>
        <v>25</v>
      </c>
      <c r="G368" s="97">
        <f>IF(F368&gt;K3,1,0)</f>
        <v>1</v>
      </c>
      <c r="H368" s="97">
        <f>IF(COUNTIF(K368:W368,"○")&gt;0,1,0)</f>
        <v>0</v>
      </c>
      <c r="I368" s="97" t="s">
        <v>122</v>
      </c>
      <c r="J368" s="97">
        <v>3</v>
      </c>
      <c r="K368" s="98">
        <f>'項目1(不当な差別的取扱い)'!K44</f>
        <v>0</v>
      </c>
      <c r="L368" s="97">
        <f>'項目1(不当な差別的取扱い)'!L44</f>
        <v>0</v>
      </c>
      <c r="M368" s="97">
        <f>'項目1(不当な差別的取扱い)'!M44</f>
        <v>0</v>
      </c>
    </row>
    <row r="369" spans="1:21" ht="12" customHeight="1" x14ac:dyDescent="0.15">
      <c r="A369" s="61" t="s">
        <v>221</v>
      </c>
      <c r="B369" s="62" t="s">
        <v>6</v>
      </c>
      <c r="C369" s="62" t="s">
        <v>139</v>
      </c>
      <c r="D369" s="100" t="s">
        <v>138</v>
      </c>
      <c r="E369" s="99" t="str">
        <f t="shared" si="10"/>
        <v>回答対象外</v>
      </c>
      <c r="F369" s="97">
        <f t="shared" si="11"/>
        <v>25</v>
      </c>
      <c r="G369" s="97">
        <f>IF(F369&gt;K3,1,0)</f>
        <v>1</v>
      </c>
      <c r="H369" s="97">
        <f>IF(COUNTIF(K369:W369,"○")&gt;0,1,0)</f>
        <v>0</v>
      </c>
      <c r="I369" s="97" t="s">
        <v>122</v>
      </c>
      <c r="J369" s="97">
        <v>9</v>
      </c>
      <c r="K369" s="98">
        <f>'項目1(不当な差別的取扱い)'!N44</f>
        <v>0</v>
      </c>
      <c r="L369" s="97">
        <f>'項目1(不当な差別的取扱い)'!O44</f>
        <v>0</v>
      </c>
      <c r="M369" s="97">
        <f>'項目1(不当な差別的取扱い)'!P44</f>
        <v>0</v>
      </c>
      <c r="N369" s="97">
        <f>'項目1(不当な差別的取扱い)'!Q44</f>
        <v>0</v>
      </c>
      <c r="O369" s="97">
        <f>'項目1(不当な差別的取扱い)'!R44</f>
        <v>0</v>
      </c>
      <c r="P369" s="97">
        <f>'項目1(不当な差別的取扱い)'!S44</f>
        <v>0</v>
      </c>
      <c r="Q369" s="97">
        <f>'項目1(不当な差別的取扱い)'!T44</f>
        <v>0</v>
      </c>
      <c r="R369" s="97">
        <f>'項目1(不当な差別的取扱い)'!U44</f>
        <v>0</v>
      </c>
      <c r="S369" s="97">
        <f>'項目1(不当な差別的取扱い)'!V44</f>
        <v>0</v>
      </c>
    </row>
    <row r="370" spans="1:21" ht="12" customHeight="1" x14ac:dyDescent="0.15">
      <c r="A370" s="61" t="s">
        <v>221</v>
      </c>
      <c r="B370" s="62" t="s">
        <v>6</v>
      </c>
      <c r="C370" s="62" t="s">
        <v>136</v>
      </c>
      <c r="D370" s="100" t="s">
        <v>137</v>
      </c>
      <c r="E370" s="99" t="str">
        <f t="shared" si="10"/>
        <v>回答対象外</v>
      </c>
      <c r="F370" s="97">
        <f t="shared" si="11"/>
        <v>25</v>
      </c>
      <c r="G370" s="97">
        <f>IF(F370&gt;K3,1,0)</f>
        <v>1</v>
      </c>
      <c r="H370" s="97">
        <f>IF(COUNTIF(K370:W370,"○")&gt;0,1,0)</f>
        <v>0</v>
      </c>
      <c r="I370" s="97" t="s">
        <v>122</v>
      </c>
      <c r="J370" s="97">
        <v>11</v>
      </c>
      <c r="K370" s="98">
        <f>'項目1(不当な差別的取扱い)'!W44</f>
        <v>0</v>
      </c>
      <c r="L370" s="97">
        <f>'項目1(不当な差別的取扱い)'!X44</f>
        <v>0</v>
      </c>
      <c r="M370" s="97">
        <f>'項目1(不当な差別的取扱い)'!Y44</f>
        <v>0</v>
      </c>
      <c r="N370" s="97">
        <f>'項目1(不当な差別的取扱い)'!Z44</f>
        <v>0</v>
      </c>
      <c r="O370" s="97">
        <f>'項目1(不当な差別的取扱い)'!AA44</f>
        <v>0</v>
      </c>
      <c r="P370" s="97">
        <f>'項目1(不当な差別的取扱い)'!AB44</f>
        <v>0</v>
      </c>
      <c r="Q370" s="97">
        <f>'項目1(不当な差別的取扱い)'!AC44</f>
        <v>0</v>
      </c>
      <c r="R370" s="97">
        <f>'項目1(不当な差別的取扱い)'!AD44</f>
        <v>0</v>
      </c>
      <c r="S370" s="97">
        <f>'項目1(不当な差別的取扱い)'!AE44</f>
        <v>0</v>
      </c>
      <c r="T370" s="97">
        <f>'項目1(不当な差別的取扱い)'!AF44</f>
        <v>0</v>
      </c>
      <c r="U370" s="97">
        <f>'項目1(不当な差別的取扱い)'!AG44</f>
        <v>0</v>
      </c>
    </row>
    <row r="371" spans="1:21" ht="12" customHeight="1" x14ac:dyDescent="0.15">
      <c r="A371" s="61" t="s">
        <v>221</v>
      </c>
      <c r="B371" s="62" t="s">
        <v>6</v>
      </c>
      <c r="C371" s="62" t="s">
        <v>136</v>
      </c>
      <c r="D371" s="100" t="s">
        <v>135</v>
      </c>
      <c r="E371" s="99" t="str">
        <f t="shared" si="10"/>
        <v>回答対象外</v>
      </c>
      <c r="F371" s="97">
        <f t="shared" si="11"/>
        <v>25</v>
      </c>
      <c r="G371" s="106">
        <f>IF(F371&gt;K3,1,IF(U370&lt;&gt;"○",1,0))</f>
        <v>1</v>
      </c>
      <c r="H371" s="106">
        <f>IF(G371=1,1,IF(K371="特になし　",1,IF(K371=0,0,1)))</f>
        <v>1</v>
      </c>
      <c r="I371" s="97" t="s">
        <v>120</v>
      </c>
      <c r="J371" s="97">
        <v>1</v>
      </c>
      <c r="K371" s="98">
        <f>'項目1(不当な差別的取扱い)'!AH44</f>
        <v>0</v>
      </c>
    </row>
    <row r="372" spans="1:21" ht="12" customHeight="1" x14ac:dyDescent="0.15">
      <c r="A372" s="61" t="s">
        <v>221</v>
      </c>
      <c r="B372" s="62" t="s">
        <v>6</v>
      </c>
      <c r="C372" s="62" t="s">
        <v>133</v>
      </c>
      <c r="D372" s="100" t="s">
        <v>134</v>
      </c>
      <c r="E372" s="99" t="str">
        <f t="shared" si="10"/>
        <v>回答対象外</v>
      </c>
      <c r="F372" s="97">
        <f t="shared" si="11"/>
        <v>25</v>
      </c>
      <c r="G372" s="97">
        <f>IF(F372&gt;K3,1,0)</f>
        <v>1</v>
      </c>
      <c r="H372" s="97">
        <f>IF(COUNTIF(K372:W372,"○")&gt;0,1,0)</f>
        <v>0</v>
      </c>
      <c r="I372" s="97" t="s">
        <v>122</v>
      </c>
      <c r="J372" s="97">
        <v>7</v>
      </c>
      <c r="K372" s="98">
        <f>'項目1(不当な差別的取扱い)'!AI44</f>
        <v>0</v>
      </c>
      <c r="L372" s="97">
        <f>'項目1(不当な差別的取扱い)'!AJ44</f>
        <v>0</v>
      </c>
      <c r="M372" s="97">
        <f>'項目1(不当な差別的取扱い)'!AK44</f>
        <v>0</v>
      </c>
      <c r="N372" s="97">
        <f>'項目1(不当な差別的取扱い)'!AL44</f>
        <v>0</v>
      </c>
      <c r="O372" s="97">
        <f>'項目1(不当な差別的取扱い)'!AM44</f>
        <v>0</v>
      </c>
      <c r="P372" s="97">
        <f>'項目1(不当な差別的取扱い)'!AN44</f>
        <v>0</v>
      </c>
      <c r="Q372" s="97">
        <f>'項目1(不当な差別的取扱い)'!AO44</f>
        <v>0</v>
      </c>
    </row>
    <row r="373" spans="1:21" ht="12" customHeight="1" x14ac:dyDescent="0.15">
      <c r="A373" s="61" t="s">
        <v>221</v>
      </c>
      <c r="B373" s="62" t="s">
        <v>6</v>
      </c>
      <c r="C373" s="62" t="s">
        <v>133</v>
      </c>
      <c r="D373" s="100" t="s">
        <v>132</v>
      </c>
      <c r="E373" s="99" t="str">
        <f t="shared" si="10"/>
        <v>回答対象外</v>
      </c>
      <c r="F373" s="97">
        <f t="shared" si="11"/>
        <v>25</v>
      </c>
      <c r="G373" s="106">
        <f>IF(F373&gt;K3,1,IF(U372&lt;&gt;"○",1,0))</f>
        <v>1</v>
      </c>
      <c r="H373" s="106">
        <f>IF(G373=1,1,IF(K373="特になし　",1,IF(K373=0,0,1)))</f>
        <v>1</v>
      </c>
      <c r="I373" s="97" t="s">
        <v>120</v>
      </c>
      <c r="J373" s="97">
        <v>1</v>
      </c>
      <c r="K373" s="98">
        <f>'項目1(不当な差別的取扱い)'!AP44</f>
        <v>0</v>
      </c>
    </row>
    <row r="374" spans="1:21" ht="12" customHeight="1" x14ac:dyDescent="0.15">
      <c r="A374" s="61" t="s">
        <v>221</v>
      </c>
      <c r="B374" s="62" t="s">
        <v>6</v>
      </c>
      <c r="C374" s="62" t="s">
        <v>125</v>
      </c>
      <c r="D374" s="100" t="s">
        <v>90</v>
      </c>
      <c r="E374" s="99" t="str">
        <f t="shared" si="10"/>
        <v>回答対象外</v>
      </c>
      <c r="F374" s="97">
        <f t="shared" si="11"/>
        <v>25</v>
      </c>
      <c r="G374" s="97">
        <f>IF(F374&gt;K3,1,0)</f>
        <v>1</v>
      </c>
      <c r="H374" s="104">
        <v>1</v>
      </c>
      <c r="I374" s="97" t="s">
        <v>122</v>
      </c>
      <c r="J374" s="97">
        <v>1</v>
      </c>
      <c r="K374" s="98">
        <f>'項目1(不当な差別的取扱い)'!AQ44</f>
        <v>0</v>
      </c>
    </row>
    <row r="375" spans="1:21" ht="12" customHeight="1" x14ac:dyDescent="0.15">
      <c r="A375" s="61" t="s">
        <v>221</v>
      </c>
      <c r="B375" s="62" t="s">
        <v>6</v>
      </c>
      <c r="C375" s="62" t="s">
        <v>124</v>
      </c>
      <c r="D375" s="100" t="s">
        <v>7</v>
      </c>
      <c r="E375" s="99" t="str">
        <f t="shared" si="10"/>
        <v>回答対象外</v>
      </c>
      <c r="F375" s="97">
        <f t="shared" si="11"/>
        <v>25</v>
      </c>
      <c r="G375" s="97">
        <f>IF(F375&gt;K3,1,0)</f>
        <v>1</v>
      </c>
      <c r="H375" s="97">
        <f>IF(K375="特になし　",0,IF(K375=0,0,1))</f>
        <v>0</v>
      </c>
      <c r="I375" s="97" t="s">
        <v>120</v>
      </c>
      <c r="J375" s="97">
        <v>1</v>
      </c>
      <c r="K375" s="98">
        <f>'項目1(不当な差別的取扱い)'!AR44</f>
        <v>0</v>
      </c>
    </row>
    <row r="376" spans="1:21" ht="12" customHeight="1" x14ac:dyDescent="0.15">
      <c r="A376" s="61" t="s">
        <v>221</v>
      </c>
      <c r="B376" s="62" t="s">
        <v>6</v>
      </c>
      <c r="C376" s="62" t="s">
        <v>123</v>
      </c>
      <c r="D376" s="100" t="s">
        <v>131</v>
      </c>
      <c r="E376" s="99" t="str">
        <f t="shared" si="10"/>
        <v>回答対象外</v>
      </c>
      <c r="F376" s="97">
        <f t="shared" si="11"/>
        <v>25</v>
      </c>
      <c r="G376" s="97">
        <f>IF(F376&gt;K3,1,0)</f>
        <v>1</v>
      </c>
      <c r="H376" s="97">
        <f>IF(K376="特になし　",0,IF(K376=0,0,1))</f>
        <v>0</v>
      </c>
      <c r="I376" s="97" t="s">
        <v>120</v>
      </c>
      <c r="J376" s="97">
        <v>1</v>
      </c>
      <c r="K376" s="98">
        <f>'項目1(不当な差別的取扱い)'!AS44</f>
        <v>0</v>
      </c>
    </row>
    <row r="377" spans="1:21" ht="12" customHeight="1" x14ac:dyDescent="0.15">
      <c r="A377" s="61" t="s">
        <v>221</v>
      </c>
      <c r="B377" s="62" t="s">
        <v>6</v>
      </c>
      <c r="C377" s="62" t="s">
        <v>121</v>
      </c>
      <c r="D377" s="100" t="s">
        <v>130</v>
      </c>
      <c r="E377" s="99" t="str">
        <f t="shared" si="10"/>
        <v>回答対象外</v>
      </c>
      <c r="F377" s="97">
        <f t="shared" si="11"/>
        <v>25</v>
      </c>
      <c r="G377" s="97">
        <f>IF(F377&gt;K3,1,0)</f>
        <v>1</v>
      </c>
      <c r="H377" s="97">
        <f>IF(K377="特になし　",0,IF(K377=0,0,1))</f>
        <v>0</v>
      </c>
      <c r="I377" s="97" t="s">
        <v>120</v>
      </c>
      <c r="J377" s="97">
        <v>1</v>
      </c>
      <c r="K377" s="98">
        <f>'項目1(不当な差別的取扱い)'!AT44</f>
        <v>0</v>
      </c>
    </row>
    <row r="378" spans="1:21" ht="12" customHeight="1" x14ac:dyDescent="0.15">
      <c r="A378" s="61" t="s">
        <v>221</v>
      </c>
      <c r="B378" s="62" t="s">
        <v>6</v>
      </c>
      <c r="C378" s="62" t="s">
        <v>119</v>
      </c>
      <c r="D378" s="100" t="s">
        <v>129</v>
      </c>
      <c r="E378" s="99" t="str">
        <f t="shared" si="10"/>
        <v>回答対象外</v>
      </c>
      <c r="F378" s="97">
        <f t="shared" si="11"/>
        <v>25</v>
      </c>
      <c r="G378" s="97">
        <f>IF(F378&gt;K3,1,0)</f>
        <v>1</v>
      </c>
      <c r="H378" s="97">
        <f>IF(K378="(選択)",0,1)</f>
        <v>0</v>
      </c>
      <c r="I378" s="97" t="s">
        <v>118</v>
      </c>
      <c r="J378" s="97">
        <v>2</v>
      </c>
      <c r="K378" s="98" t="str">
        <f>'項目1(不当な差別的取扱い)'!AU44</f>
        <v>(選択)</v>
      </c>
    </row>
    <row r="379" spans="1:21" ht="12" customHeight="1" x14ac:dyDescent="0.15">
      <c r="A379" s="61" t="s">
        <v>221</v>
      </c>
      <c r="B379" s="62" t="s">
        <v>6</v>
      </c>
      <c r="C379" s="62" t="s">
        <v>128</v>
      </c>
      <c r="D379" s="100" t="s">
        <v>184</v>
      </c>
      <c r="E379" s="99" t="str">
        <f t="shared" si="10"/>
        <v>回答対象外</v>
      </c>
      <c r="F379" s="97">
        <f t="shared" si="11"/>
        <v>26</v>
      </c>
      <c r="G379" s="97">
        <f>IF(F379&gt;K3,1,0)</f>
        <v>1</v>
      </c>
      <c r="H379" s="97">
        <f>IF(K379="(選択)",0,1)</f>
        <v>0</v>
      </c>
      <c r="I379" s="97" t="s">
        <v>118</v>
      </c>
      <c r="J379" s="97">
        <v>2</v>
      </c>
      <c r="K379" s="98" t="str">
        <f>'項目1(不当な差別的取扱い)'!C45</f>
        <v>(選択)</v>
      </c>
    </row>
    <row r="380" spans="1:21" ht="12" customHeight="1" x14ac:dyDescent="0.15">
      <c r="A380" s="61" t="s">
        <v>221</v>
      </c>
      <c r="B380" s="62" t="s">
        <v>6</v>
      </c>
      <c r="C380" s="62" t="s">
        <v>127</v>
      </c>
      <c r="D380" s="100" t="s">
        <v>88</v>
      </c>
      <c r="E380" s="99" t="str">
        <f t="shared" si="10"/>
        <v>回答対象外</v>
      </c>
      <c r="F380" s="97">
        <f t="shared" si="11"/>
        <v>26</v>
      </c>
      <c r="G380" s="97">
        <f>IF(F380&gt;K3,1,0)</f>
        <v>1</v>
      </c>
      <c r="H380" s="97">
        <f>IF(K380="特になし　",0,IF(K380=0,0,1))</f>
        <v>0</v>
      </c>
      <c r="I380" s="97" t="s">
        <v>120</v>
      </c>
      <c r="J380" s="97">
        <v>1</v>
      </c>
      <c r="K380" s="98">
        <f>'項目1(不当な差別的取扱い)'!D45</f>
        <v>0</v>
      </c>
    </row>
    <row r="381" spans="1:21" ht="12" customHeight="1" x14ac:dyDescent="0.15">
      <c r="A381" s="61" t="s">
        <v>221</v>
      </c>
      <c r="B381" s="62" t="s">
        <v>6</v>
      </c>
      <c r="C381" s="62" t="s">
        <v>126</v>
      </c>
      <c r="D381" s="100" t="s">
        <v>143</v>
      </c>
      <c r="E381" s="99" t="str">
        <f t="shared" si="10"/>
        <v>回答対象外</v>
      </c>
      <c r="F381" s="97">
        <f t="shared" si="11"/>
        <v>26</v>
      </c>
      <c r="G381" s="97">
        <f>IF(F381&gt;K3,1,0)</f>
        <v>1</v>
      </c>
      <c r="H381" s="97">
        <f>IF(COUNTIF(K381:W381,"○")&gt;0,1,0)</f>
        <v>0</v>
      </c>
      <c r="I381" s="97" t="s">
        <v>122</v>
      </c>
      <c r="J381" s="97">
        <v>3</v>
      </c>
      <c r="K381" s="98">
        <f>'項目1(不当な差別的取扱い)'!G45</f>
        <v>0</v>
      </c>
      <c r="L381" s="97">
        <f>'項目1(不当な差別的取扱い)'!H45</f>
        <v>0</v>
      </c>
      <c r="M381" s="97">
        <f>'項目1(不当な差別的取扱い)'!I45</f>
        <v>0</v>
      </c>
    </row>
    <row r="382" spans="1:21" ht="12" customHeight="1" x14ac:dyDescent="0.15">
      <c r="A382" s="61" t="s">
        <v>221</v>
      </c>
      <c r="B382" s="62" t="s">
        <v>6</v>
      </c>
      <c r="C382" s="62" t="s">
        <v>126</v>
      </c>
      <c r="D382" s="100" t="s">
        <v>142</v>
      </c>
      <c r="E382" s="99" t="str">
        <f t="shared" si="10"/>
        <v>回答対象外</v>
      </c>
      <c r="F382" s="97">
        <f t="shared" si="11"/>
        <v>26</v>
      </c>
      <c r="G382" s="106">
        <f>IF(F382&gt;K3,1,IF(M381&lt;&gt;"○",1,0))</f>
        <v>1</v>
      </c>
      <c r="H382" s="106">
        <f>IF(G382=1,1,IF(K382="特になし　",1,IF(K382=0,0,1)))</f>
        <v>1</v>
      </c>
      <c r="I382" s="97" t="s">
        <v>120</v>
      </c>
      <c r="J382" s="97">
        <v>1</v>
      </c>
      <c r="K382" s="98">
        <f>'項目1(不当な差別的取扱い)'!J45</f>
        <v>0</v>
      </c>
    </row>
    <row r="383" spans="1:21" ht="12" customHeight="1" x14ac:dyDescent="0.15">
      <c r="A383" s="61" t="s">
        <v>221</v>
      </c>
      <c r="B383" s="62" t="s">
        <v>6</v>
      </c>
      <c r="C383" s="62" t="s">
        <v>141</v>
      </c>
      <c r="D383" s="100" t="s">
        <v>140</v>
      </c>
      <c r="E383" s="99" t="str">
        <f t="shared" si="10"/>
        <v>回答対象外</v>
      </c>
      <c r="F383" s="97">
        <f t="shared" si="11"/>
        <v>26</v>
      </c>
      <c r="G383" s="97">
        <f>IF(F383&gt;K3,1,0)</f>
        <v>1</v>
      </c>
      <c r="H383" s="97">
        <f>IF(COUNTIF(K383:W383,"○")&gt;0,1,0)</f>
        <v>0</v>
      </c>
      <c r="I383" s="97" t="s">
        <v>122</v>
      </c>
      <c r="J383" s="97">
        <v>3</v>
      </c>
      <c r="K383" s="98">
        <f>'項目1(不当な差別的取扱い)'!K45</f>
        <v>0</v>
      </c>
      <c r="L383" s="97">
        <f>'項目1(不当な差別的取扱い)'!L45</f>
        <v>0</v>
      </c>
      <c r="M383" s="97">
        <f>'項目1(不当な差別的取扱い)'!M45</f>
        <v>0</v>
      </c>
    </row>
    <row r="384" spans="1:21" ht="12" customHeight="1" x14ac:dyDescent="0.15">
      <c r="A384" s="61" t="s">
        <v>221</v>
      </c>
      <c r="B384" s="62" t="s">
        <v>6</v>
      </c>
      <c r="C384" s="62" t="s">
        <v>139</v>
      </c>
      <c r="D384" s="100" t="s">
        <v>138</v>
      </c>
      <c r="E384" s="99" t="str">
        <f t="shared" si="10"/>
        <v>回答対象外</v>
      </c>
      <c r="F384" s="97">
        <f t="shared" si="11"/>
        <v>26</v>
      </c>
      <c r="G384" s="97">
        <f>IF(F384&gt;K3,1,0)</f>
        <v>1</v>
      </c>
      <c r="H384" s="97">
        <f>IF(COUNTIF(K384:W384,"○")&gt;0,1,0)</f>
        <v>0</v>
      </c>
      <c r="I384" s="97" t="s">
        <v>122</v>
      </c>
      <c r="J384" s="97">
        <v>9</v>
      </c>
      <c r="K384" s="98">
        <f>'項目1(不当な差別的取扱い)'!N45</f>
        <v>0</v>
      </c>
      <c r="L384" s="97">
        <f>'項目1(不当な差別的取扱い)'!O45</f>
        <v>0</v>
      </c>
      <c r="M384" s="97">
        <f>'項目1(不当な差別的取扱い)'!P45</f>
        <v>0</v>
      </c>
      <c r="N384" s="97">
        <f>'項目1(不当な差別的取扱い)'!Q45</f>
        <v>0</v>
      </c>
      <c r="O384" s="97">
        <f>'項目1(不当な差別的取扱い)'!R45</f>
        <v>0</v>
      </c>
      <c r="P384" s="97">
        <f>'項目1(不当な差別的取扱い)'!S45</f>
        <v>0</v>
      </c>
      <c r="Q384" s="97">
        <f>'項目1(不当な差別的取扱い)'!T45</f>
        <v>0</v>
      </c>
      <c r="R384" s="97">
        <f>'項目1(不当な差別的取扱い)'!U45</f>
        <v>0</v>
      </c>
      <c r="S384" s="97">
        <f>'項目1(不当な差別的取扱い)'!V45</f>
        <v>0</v>
      </c>
    </row>
    <row r="385" spans="1:21" ht="12" customHeight="1" x14ac:dyDescent="0.15">
      <c r="A385" s="61" t="s">
        <v>221</v>
      </c>
      <c r="B385" s="62" t="s">
        <v>6</v>
      </c>
      <c r="C385" s="62" t="s">
        <v>136</v>
      </c>
      <c r="D385" s="100" t="s">
        <v>137</v>
      </c>
      <c r="E385" s="99" t="str">
        <f t="shared" si="10"/>
        <v>回答対象外</v>
      </c>
      <c r="F385" s="97">
        <f t="shared" si="11"/>
        <v>26</v>
      </c>
      <c r="G385" s="97">
        <f>IF(F385&gt;K3,1,0)</f>
        <v>1</v>
      </c>
      <c r="H385" s="97">
        <f>IF(COUNTIF(K385:W385,"○")&gt;0,1,0)</f>
        <v>0</v>
      </c>
      <c r="I385" s="97" t="s">
        <v>122</v>
      </c>
      <c r="J385" s="97">
        <v>11</v>
      </c>
      <c r="K385" s="98">
        <f>'項目1(不当な差別的取扱い)'!W45</f>
        <v>0</v>
      </c>
      <c r="L385" s="97">
        <f>'項目1(不当な差別的取扱い)'!X45</f>
        <v>0</v>
      </c>
      <c r="M385" s="97">
        <f>'項目1(不当な差別的取扱い)'!Y45</f>
        <v>0</v>
      </c>
      <c r="N385" s="97">
        <f>'項目1(不当な差別的取扱い)'!Z45</f>
        <v>0</v>
      </c>
      <c r="O385" s="97">
        <f>'項目1(不当な差別的取扱い)'!AA45</f>
        <v>0</v>
      </c>
      <c r="P385" s="97">
        <f>'項目1(不当な差別的取扱い)'!AB45</f>
        <v>0</v>
      </c>
      <c r="Q385" s="97">
        <f>'項目1(不当な差別的取扱い)'!AC45</f>
        <v>0</v>
      </c>
      <c r="R385" s="97">
        <f>'項目1(不当な差別的取扱い)'!AD45</f>
        <v>0</v>
      </c>
      <c r="S385" s="97">
        <f>'項目1(不当な差別的取扱い)'!AE45</f>
        <v>0</v>
      </c>
      <c r="T385" s="97">
        <f>'項目1(不当な差別的取扱い)'!AF45</f>
        <v>0</v>
      </c>
      <c r="U385" s="97">
        <f>'項目1(不当な差別的取扱い)'!AG45</f>
        <v>0</v>
      </c>
    </row>
    <row r="386" spans="1:21" ht="12" customHeight="1" x14ac:dyDescent="0.15">
      <c r="A386" s="61" t="s">
        <v>221</v>
      </c>
      <c r="B386" s="62" t="s">
        <v>6</v>
      </c>
      <c r="C386" s="62" t="s">
        <v>136</v>
      </c>
      <c r="D386" s="100" t="s">
        <v>135</v>
      </c>
      <c r="E386" s="99" t="str">
        <f t="shared" si="10"/>
        <v>回答対象外</v>
      </c>
      <c r="F386" s="97">
        <f t="shared" si="11"/>
        <v>26</v>
      </c>
      <c r="G386" s="106">
        <f>IF(F386&gt;K3,1,IF(U385&lt;&gt;"○",1,0))</f>
        <v>1</v>
      </c>
      <c r="H386" s="106">
        <f>IF(G386=1,1,IF(K386="特になし　",1,IF(K386=0,0,1)))</f>
        <v>1</v>
      </c>
      <c r="I386" s="97" t="s">
        <v>120</v>
      </c>
      <c r="J386" s="97">
        <v>1</v>
      </c>
      <c r="K386" s="98">
        <f>'項目1(不当な差別的取扱い)'!AH45</f>
        <v>0</v>
      </c>
    </row>
    <row r="387" spans="1:21" ht="12" customHeight="1" x14ac:dyDescent="0.15">
      <c r="A387" s="61" t="s">
        <v>221</v>
      </c>
      <c r="B387" s="62" t="s">
        <v>6</v>
      </c>
      <c r="C387" s="62" t="s">
        <v>133</v>
      </c>
      <c r="D387" s="100" t="s">
        <v>134</v>
      </c>
      <c r="E387" s="99" t="str">
        <f t="shared" ref="E387:E450" si="12">IF(G387=1,"回答対象外",IF(H387=1,"回答済","未回答"))</f>
        <v>回答対象外</v>
      </c>
      <c r="F387" s="97">
        <f t="shared" si="11"/>
        <v>26</v>
      </c>
      <c r="G387" s="97">
        <f>IF(F387&gt;K3,1,0)</f>
        <v>1</v>
      </c>
      <c r="H387" s="97">
        <f>IF(COUNTIF(K387:W387,"○")&gt;0,1,0)</f>
        <v>0</v>
      </c>
      <c r="I387" s="97" t="s">
        <v>122</v>
      </c>
      <c r="J387" s="97">
        <v>7</v>
      </c>
      <c r="K387" s="98">
        <f>'項目1(不当な差別的取扱い)'!AI45</f>
        <v>0</v>
      </c>
      <c r="L387" s="97">
        <f>'項目1(不当な差別的取扱い)'!AJ45</f>
        <v>0</v>
      </c>
      <c r="M387" s="97">
        <f>'項目1(不当な差別的取扱い)'!AK45</f>
        <v>0</v>
      </c>
      <c r="N387" s="97">
        <f>'項目1(不当な差別的取扱い)'!AL45</f>
        <v>0</v>
      </c>
      <c r="O387" s="97">
        <f>'項目1(不当な差別的取扱い)'!AM45</f>
        <v>0</v>
      </c>
      <c r="P387" s="97">
        <f>'項目1(不当な差別的取扱い)'!AN45</f>
        <v>0</v>
      </c>
      <c r="Q387" s="97">
        <f>'項目1(不当な差別的取扱い)'!AO45</f>
        <v>0</v>
      </c>
    </row>
    <row r="388" spans="1:21" ht="12" customHeight="1" x14ac:dyDescent="0.15">
      <c r="A388" s="61" t="s">
        <v>221</v>
      </c>
      <c r="B388" s="62" t="s">
        <v>6</v>
      </c>
      <c r="C388" s="62" t="s">
        <v>133</v>
      </c>
      <c r="D388" s="100" t="s">
        <v>132</v>
      </c>
      <c r="E388" s="99" t="str">
        <f t="shared" si="12"/>
        <v>回答対象外</v>
      </c>
      <c r="F388" s="97">
        <f t="shared" si="11"/>
        <v>26</v>
      </c>
      <c r="G388" s="106">
        <f>IF(F388&gt;K3,1,IF(U387&lt;&gt;"○",1,0))</f>
        <v>1</v>
      </c>
      <c r="H388" s="106">
        <f>IF(G388=1,1,IF(K388="特になし　",1,IF(K388=0,0,1)))</f>
        <v>1</v>
      </c>
      <c r="I388" s="97" t="s">
        <v>120</v>
      </c>
      <c r="J388" s="97">
        <v>1</v>
      </c>
      <c r="K388" s="98">
        <f>'項目1(不当な差別的取扱い)'!AP45</f>
        <v>0</v>
      </c>
    </row>
    <row r="389" spans="1:21" ht="12" customHeight="1" x14ac:dyDescent="0.15">
      <c r="A389" s="61" t="s">
        <v>221</v>
      </c>
      <c r="B389" s="62" t="s">
        <v>6</v>
      </c>
      <c r="C389" s="62" t="s">
        <v>125</v>
      </c>
      <c r="D389" s="100" t="s">
        <v>90</v>
      </c>
      <c r="E389" s="99" t="str">
        <f t="shared" si="12"/>
        <v>回答対象外</v>
      </c>
      <c r="F389" s="97">
        <f t="shared" si="11"/>
        <v>26</v>
      </c>
      <c r="G389" s="97">
        <f>IF(F389&gt;K3,1,0)</f>
        <v>1</v>
      </c>
      <c r="H389" s="104">
        <v>1</v>
      </c>
      <c r="I389" s="97" t="s">
        <v>122</v>
      </c>
      <c r="J389" s="97">
        <v>1</v>
      </c>
      <c r="K389" s="98">
        <f>'項目1(不当な差別的取扱い)'!AQ45</f>
        <v>0</v>
      </c>
    </row>
    <row r="390" spans="1:21" ht="12" customHeight="1" x14ac:dyDescent="0.15">
      <c r="A390" s="61" t="s">
        <v>221</v>
      </c>
      <c r="B390" s="62" t="s">
        <v>6</v>
      </c>
      <c r="C390" s="62" t="s">
        <v>124</v>
      </c>
      <c r="D390" s="100" t="s">
        <v>7</v>
      </c>
      <c r="E390" s="99" t="str">
        <f t="shared" si="12"/>
        <v>回答対象外</v>
      </c>
      <c r="F390" s="97">
        <f t="shared" si="11"/>
        <v>26</v>
      </c>
      <c r="G390" s="97">
        <f>IF(F390&gt;K3,1,0)</f>
        <v>1</v>
      </c>
      <c r="H390" s="97">
        <f>IF(K390="特になし　",0,IF(K390=0,0,1))</f>
        <v>0</v>
      </c>
      <c r="I390" s="97" t="s">
        <v>120</v>
      </c>
      <c r="J390" s="97">
        <v>1</v>
      </c>
      <c r="K390" s="98">
        <f>'項目1(不当な差別的取扱い)'!AR45</f>
        <v>0</v>
      </c>
    </row>
    <row r="391" spans="1:21" ht="12" customHeight="1" x14ac:dyDescent="0.15">
      <c r="A391" s="61" t="s">
        <v>221</v>
      </c>
      <c r="B391" s="62" t="s">
        <v>6</v>
      </c>
      <c r="C391" s="62" t="s">
        <v>123</v>
      </c>
      <c r="D391" s="100" t="s">
        <v>131</v>
      </c>
      <c r="E391" s="99" t="str">
        <f t="shared" si="12"/>
        <v>回答対象外</v>
      </c>
      <c r="F391" s="97">
        <f t="shared" si="11"/>
        <v>26</v>
      </c>
      <c r="G391" s="97">
        <f>IF(F391&gt;K3,1,0)</f>
        <v>1</v>
      </c>
      <c r="H391" s="97">
        <f>IF(K391="特になし　",0,IF(K391=0,0,1))</f>
        <v>0</v>
      </c>
      <c r="I391" s="97" t="s">
        <v>120</v>
      </c>
      <c r="J391" s="97">
        <v>1</v>
      </c>
      <c r="K391" s="98">
        <f>'項目1(不当な差別的取扱い)'!AS45</f>
        <v>0</v>
      </c>
    </row>
    <row r="392" spans="1:21" ht="12" customHeight="1" x14ac:dyDescent="0.15">
      <c r="A392" s="61" t="s">
        <v>221</v>
      </c>
      <c r="B392" s="62" t="s">
        <v>6</v>
      </c>
      <c r="C392" s="62" t="s">
        <v>121</v>
      </c>
      <c r="D392" s="100" t="s">
        <v>130</v>
      </c>
      <c r="E392" s="99" t="str">
        <f t="shared" si="12"/>
        <v>回答対象外</v>
      </c>
      <c r="F392" s="97">
        <f t="shared" si="11"/>
        <v>26</v>
      </c>
      <c r="G392" s="97">
        <f>IF(F392&gt;K3,1,0)</f>
        <v>1</v>
      </c>
      <c r="H392" s="97">
        <f>IF(K392="特になし　",0,IF(K392=0,0,1))</f>
        <v>0</v>
      </c>
      <c r="I392" s="97" t="s">
        <v>120</v>
      </c>
      <c r="J392" s="97">
        <v>1</v>
      </c>
      <c r="K392" s="98">
        <f>'項目1(不当な差別的取扱い)'!AT45</f>
        <v>0</v>
      </c>
    </row>
    <row r="393" spans="1:21" ht="12" customHeight="1" x14ac:dyDescent="0.15">
      <c r="A393" s="61" t="s">
        <v>221</v>
      </c>
      <c r="B393" s="62" t="s">
        <v>6</v>
      </c>
      <c r="C393" s="62" t="s">
        <v>119</v>
      </c>
      <c r="D393" s="100" t="s">
        <v>129</v>
      </c>
      <c r="E393" s="99" t="str">
        <f t="shared" si="12"/>
        <v>回答対象外</v>
      </c>
      <c r="F393" s="97">
        <f t="shared" si="11"/>
        <v>26</v>
      </c>
      <c r="G393" s="97">
        <f>IF(F393&gt;K3,1,0)</f>
        <v>1</v>
      </c>
      <c r="H393" s="97">
        <f>IF(K393="(選択)",0,1)</f>
        <v>0</v>
      </c>
      <c r="I393" s="97" t="s">
        <v>118</v>
      </c>
      <c r="J393" s="97">
        <v>2</v>
      </c>
      <c r="K393" s="98" t="str">
        <f>'項目1(不当な差別的取扱い)'!AU45</f>
        <v>(選択)</v>
      </c>
    </row>
    <row r="394" spans="1:21" ht="12" customHeight="1" x14ac:dyDescent="0.15">
      <c r="A394" s="61" t="s">
        <v>221</v>
      </c>
      <c r="B394" s="62" t="s">
        <v>6</v>
      </c>
      <c r="C394" s="62" t="s">
        <v>128</v>
      </c>
      <c r="D394" s="100" t="s">
        <v>184</v>
      </c>
      <c r="E394" s="99" t="str">
        <f t="shared" si="12"/>
        <v>回答対象外</v>
      </c>
      <c r="F394" s="97">
        <f t="shared" si="11"/>
        <v>27</v>
      </c>
      <c r="G394" s="97">
        <f>IF(F394&gt;K3,1,0)</f>
        <v>1</v>
      </c>
      <c r="H394" s="97">
        <f>IF(K394="(選択)",0,1)</f>
        <v>0</v>
      </c>
      <c r="I394" s="97" t="s">
        <v>118</v>
      </c>
      <c r="J394" s="97">
        <v>2</v>
      </c>
      <c r="K394" s="98" t="str">
        <f>'項目1(不当な差別的取扱い)'!C46</f>
        <v>(選択)</v>
      </c>
    </row>
    <row r="395" spans="1:21" ht="12" customHeight="1" x14ac:dyDescent="0.15">
      <c r="A395" s="61" t="s">
        <v>221</v>
      </c>
      <c r="B395" s="62" t="s">
        <v>6</v>
      </c>
      <c r="C395" s="62" t="s">
        <v>127</v>
      </c>
      <c r="D395" s="100" t="s">
        <v>88</v>
      </c>
      <c r="E395" s="99" t="str">
        <f t="shared" si="12"/>
        <v>回答対象外</v>
      </c>
      <c r="F395" s="97">
        <f t="shared" si="11"/>
        <v>27</v>
      </c>
      <c r="G395" s="97">
        <f>IF(F395&gt;K3,1,0)</f>
        <v>1</v>
      </c>
      <c r="H395" s="97">
        <f>IF(K395="特になし　",0,IF(K395=0,0,1))</f>
        <v>0</v>
      </c>
      <c r="I395" s="97" t="s">
        <v>120</v>
      </c>
      <c r="J395" s="97">
        <v>1</v>
      </c>
      <c r="K395" s="98">
        <f>'項目1(不当な差別的取扱い)'!D46</f>
        <v>0</v>
      </c>
    </row>
    <row r="396" spans="1:21" ht="12" customHeight="1" x14ac:dyDescent="0.15">
      <c r="A396" s="61" t="s">
        <v>221</v>
      </c>
      <c r="B396" s="62" t="s">
        <v>6</v>
      </c>
      <c r="C396" s="62" t="s">
        <v>126</v>
      </c>
      <c r="D396" s="100" t="s">
        <v>143</v>
      </c>
      <c r="E396" s="99" t="str">
        <f t="shared" si="12"/>
        <v>回答対象外</v>
      </c>
      <c r="F396" s="97">
        <f t="shared" si="11"/>
        <v>27</v>
      </c>
      <c r="G396" s="97">
        <f>IF(F396&gt;K3,1,0)</f>
        <v>1</v>
      </c>
      <c r="H396" s="97">
        <f>IF(COUNTIF(K396:W396,"○")&gt;0,1,0)</f>
        <v>0</v>
      </c>
      <c r="I396" s="97" t="s">
        <v>122</v>
      </c>
      <c r="J396" s="97">
        <v>3</v>
      </c>
      <c r="K396" s="98">
        <f>'項目1(不当な差別的取扱い)'!G46</f>
        <v>0</v>
      </c>
      <c r="L396" s="97">
        <f>'項目1(不当な差別的取扱い)'!H46</f>
        <v>0</v>
      </c>
      <c r="M396" s="97">
        <f>'項目1(不当な差別的取扱い)'!I46</f>
        <v>0</v>
      </c>
    </row>
    <row r="397" spans="1:21" ht="12" customHeight="1" x14ac:dyDescent="0.15">
      <c r="A397" s="61" t="s">
        <v>221</v>
      </c>
      <c r="B397" s="62" t="s">
        <v>6</v>
      </c>
      <c r="C397" s="62" t="s">
        <v>126</v>
      </c>
      <c r="D397" s="100" t="s">
        <v>142</v>
      </c>
      <c r="E397" s="99" t="str">
        <f t="shared" si="12"/>
        <v>回答対象外</v>
      </c>
      <c r="F397" s="97">
        <f t="shared" si="11"/>
        <v>27</v>
      </c>
      <c r="G397" s="106">
        <f>IF(F397&gt;K3,1,IF(M396&lt;&gt;"○",1,0))</f>
        <v>1</v>
      </c>
      <c r="H397" s="106">
        <f>IF(G397=1,1,IF(K397="特になし　",1,IF(K397=0,0,1)))</f>
        <v>1</v>
      </c>
      <c r="I397" s="97" t="s">
        <v>120</v>
      </c>
      <c r="J397" s="97">
        <v>1</v>
      </c>
      <c r="K397" s="98">
        <f>'項目1(不当な差別的取扱い)'!J46</f>
        <v>0</v>
      </c>
    </row>
    <row r="398" spans="1:21" ht="12" customHeight="1" x14ac:dyDescent="0.15">
      <c r="A398" s="61" t="s">
        <v>221</v>
      </c>
      <c r="B398" s="62" t="s">
        <v>6</v>
      </c>
      <c r="C398" s="62" t="s">
        <v>141</v>
      </c>
      <c r="D398" s="100" t="s">
        <v>140</v>
      </c>
      <c r="E398" s="99" t="str">
        <f t="shared" si="12"/>
        <v>回答対象外</v>
      </c>
      <c r="F398" s="97">
        <f t="shared" si="11"/>
        <v>27</v>
      </c>
      <c r="G398" s="97">
        <f>IF(F398&gt;K3,1,0)</f>
        <v>1</v>
      </c>
      <c r="H398" s="97">
        <f>IF(COUNTIF(K398:W398,"○")&gt;0,1,0)</f>
        <v>0</v>
      </c>
      <c r="I398" s="97" t="s">
        <v>122</v>
      </c>
      <c r="J398" s="97">
        <v>3</v>
      </c>
      <c r="K398" s="98">
        <f>'項目1(不当な差別的取扱い)'!K46</f>
        <v>0</v>
      </c>
      <c r="L398" s="97">
        <f>'項目1(不当な差別的取扱い)'!L46</f>
        <v>0</v>
      </c>
      <c r="M398" s="97">
        <f>'項目1(不当な差別的取扱い)'!M46</f>
        <v>0</v>
      </c>
    </row>
    <row r="399" spans="1:21" ht="12" customHeight="1" x14ac:dyDescent="0.15">
      <c r="A399" s="61" t="s">
        <v>221</v>
      </c>
      <c r="B399" s="62" t="s">
        <v>6</v>
      </c>
      <c r="C399" s="62" t="s">
        <v>139</v>
      </c>
      <c r="D399" s="100" t="s">
        <v>138</v>
      </c>
      <c r="E399" s="99" t="str">
        <f t="shared" si="12"/>
        <v>回答対象外</v>
      </c>
      <c r="F399" s="97">
        <f t="shared" si="11"/>
        <v>27</v>
      </c>
      <c r="G399" s="97">
        <f>IF(F399&gt;K3,1,0)</f>
        <v>1</v>
      </c>
      <c r="H399" s="97">
        <f>IF(COUNTIF(K399:W399,"○")&gt;0,1,0)</f>
        <v>0</v>
      </c>
      <c r="I399" s="97" t="s">
        <v>122</v>
      </c>
      <c r="J399" s="97">
        <v>9</v>
      </c>
      <c r="K399" s="98">
        <f>'項目1(不当な差別的取扱い)'!N46</f>
        <v>0</v>
      </c>
      <c r="L399" s="97">
        <f>'項目1(不当な差別的取扱い)'!O46</f>
        <v>0</v>
      </c>
      <c r="M399" s="97">
        <f>'項目1(不当な差別的取扱い)'!P46</f>
        <v>0</v>
      </c>
      <c r="N399" s="97">
        <f>'項目1(不当な差別的取扱い)'!Q46</f>
        <v>0</v>
      </c>
      <c r="O399" s="97">
        <f>'項目1(不当な差別的取扱い)'!R46</f>
        <v>0</v>
      </c>
      <c r="P399" s="97">
        <f>'項目1(不当な差別的取扱い)'!S46</f>
        <v>0</v>
      </c>
      <c r="Q399" s="97">
        <f>'項目1(不当な差別的取扱い)'!T46</f>
        <v>0</v>
      </c>
      <c r="R399" s="97">
        <f>'項目1(不当な差別的取扱い)'!U46</f>
        <v>0</v>
      </c>
      <c r="S399" s="97">
        <f>'項目1(不当な差別的取扱い)'!V46</f>
        <v>0</v>
      </c>
    </row>
    <row r="400" spans="1:21" ht="12" customHeight="1" x14ac:dyDescent="0.15">
      <c r="A400" s="61" t="s">
        <v>221</v>
      </c>
      <c r="B400" s="62" t="s">
        <v>6</v>
      </c>
      <c r="C400" s="62" t="s">
        <v>136</v>
      </c>
      <c r="D400" s="100" t="s">
        <v>137</v>
      </c>
      <c r="E400" s="99" t="str">
        <f t="shared" si="12"/>
        <v>回答対象外</v>
      </c>
      <c r="F400" s="97">
        <f t="shared" si="11"/>
        <v>27</v>
      </c>
      <c r="G400" s="97">
        <f>IF(F400&gt;K3,1,0)</f>
        <v>1</v>
      </c>
      <c r="H400" s="97">
        <f>IF(COUNTIF(K400:W400,"○")&gt;0,1,0)</f>
        <v>0</v>
      </c>
      <c r="I400" s="97" t="s">
        <v>122</v>
      </c>
      <c r="J400" s="97">
        <v>11</v>
      </c>
      <c r="K400" s="98">
        <f>'項目1(不当な差別的取扱い)'!W46</f>
        <v>0</v>
      </c>
      <c r="L400" s="97">
        <f>'項目1(不当な差別的取扱い)'!X46</f>
        <v>0</v>
      </c>
      <c r="M400" s="97">
        <f>'項目1(不当な差別的取扱い)'!Y46</f>
        <v>0</v>
      </c>
      <c r="N400" s="97">
        <f>'項目1(不当な差別的取扱い)'!Z46</f>
        <v>0</v>
      </c>
      <c r="O400" s="97">
        <f>'項目1(不当な差別的取扱い)'!AA46</f>
        <v>0</v>
      </c>
      <c r="P400" s="97">
        <f>'項目1(不当な差別的取扱い)'!AB46</f>
        <v>0</v>
      </c>
      <c r="Q400" s="97">
        <f>'項目1(不当な差別的取扱い)'!AC46</f>
        <v>0</v>
      </c>
      <c r="R400" s="97">
        <f>'項目1(不当な差別的取扱い)'!AD46</f>
        <v>0</v>
      </c>
      <c r="S400" s="97">
        <f>'項目1(不当な差別的取扱い)'!AE46</f>
        <v>0</v>
      </c>
      <c r="T400" s="97">
        <f>'項目1(不当な差別的取扱い)'!AF46</f>
        <v>0</v>
      </c>
      <c r="U400" s="97">
        <f>'項目1(不当な差別的取扱い)'!AG46</f>
        <v>0</v>
      </c>
    </row>
    <row r="401" spans="1:21" ht="12" customHeight="1" x14ac:dyDescent="0.15">
      <c r="A401" s="61" t="s">
        <v>221</v>
      </c>
      <c r="B401" s="62" t="s">
        <v>6</v>
      </c>
      <c r="C401" s="62" t="s">
        <v>136</v>
      </c>
      <c r="D401" s="100" t="s">
        <v>135</v>
      </c>
      <c r="E401" s="99" t="str">
        <f t="shared" si="12"/>
        <v>回答対象外</v>
      </c>
      <c r="F401" s="97">
        <f t="shared" si="11"/>
        <v>27</v>
      </c>
      <c r="G401" s="106">
        <f>IF(F401&gt;K3,1,IF(U400&lt;&gt;"○",1,0))</f>
        <v>1</v>
      </c>
      <c r="H401" s="106">
        <f>IF(G401=1,1,IF(K401="特になし　",1,IF(K401=0,0,1)))</f>
        <v>1</v>
      </c>
      <c r="I401" s="97" t="s">
        <v>120</v>
      </c>
      <c r="J401" s="97">
        <v>1</v>
      </c>
      <c r="K401" s="98">
        <f>'項目1(不当な差別的取扱い)'!AH46</f>
        <v>0</v>
      </c>
    </row>
    <row r="402" spans="1:21" ht="12" customHeight="1" x14ac:dyDescent="0.15">
      <c r="A402" s="61" t="s">
        <v>221</v>
      </c>
      <c r="B402" s="62" t="s">
        <v>6</v>
      </c>
      <c r="C402" s="62" t="s">
        <v>133</v>
      </c>
      <c r="D402" s="100" t="s">
        <v>134</v>
      </c>
      <c r="E402" s="99" t="str">
        <f t="shared" si="12"/>
        <v>回答対象外</v>
      </c>
      <c r="F402" s="97">
        <f t="shared" si="11"/>
        <v>27</v>
      </c>
      <c r="G402" s="97">
        <f>IF(F402&gt;K3,1,0)</f>
        <v>1</v>
      </c>
      <c r="H402" s="97">
        <f>IF(COUNTIF(K402:W402,"○")&gt;0,1,0)</f>
        <v>0</v>
      </c>
      <c r="I402" s="97" t="s">
        <v>122</v>
      </c>
      <c r="J402" s="97">
        <v>7</v>
      </c>
      <c r="K402" s="98">
        <f>'項目1(不当な差別的取扱い)'!AI46</f>
        <v>0</v>
      </c>
      <c r="L402" s="97">
        <f>'項目1(不当な差別的取扱い)'!AJ46</f>
        <v>0</v>
      </c>
      <c r="M402" s="97">
        <f>'項目1(不当な差別的取扱い)'!AK46</f>
        <v>0</v>
      </c>
      <c r="N402" s="97">
        <f>'項目1(不当な差別的取扱い)'!AL46</f>
        <v>0</v>
      </c>
      <c r="O402" s="97">
        <f>'項目1(不当な差別的取扱い)'!AM46</f>
        <v>0</v>
      </c>
      <c r="P402" s="97">
        <f>'項目1(不当な差別的取扱い)'!AN46</f>
        <v>0</v>
      </c>
      <c r="Q402" s="97">
        <f>'項目1(不当な差別的取扱い)'!AO46</f>
        <v>0</v>
      </c>
    </row>
    <row r="403" spans="1:21" ht="12" customHeight="1" x14ac:dyDescent="0.15">
      <c r="A403" s="61" t="s">
        <v>221</v>
      </c>
      <c r="B403" s="62" t="s">
        <v>6</v>
      </c>
      <c r="C403" s="62" t="s">
        <v>133</v>
      </c>
      <c r="D403" s="100" t="s">
        <v>132</v>
      </c>
      <c r="E403" s="99" t="str">
        <f t="shared" si="12"/>
        <v>回答対象外</v>
      </c>
      <c r="F403" s="97">
        <f t="shared" ref="F403:F453" si="13">F388+1</f>
        <v>27</v>
      </c>
      <c r="G403" s="106">
        <f>IF(F403&gt;K3,1,IF(U402&lt;&gt;"○",1,0))</f>
        <v>1</v>
      </c>
      <c r="H403" s="106">
        <f>IF(G403=1,1,IF(K403="特になし　",1,IF(K403=0,0,1)))</f>
        <v>1</v>
      </c>
      <c r="I403" s="97" t="s">
        <v>120</v>
      </c>
      <c r="J403" s="97">
        <v>1</v>
      </c>
      <c r="K403" s="98">
        <f>'項目1(不当な差別的取扱い)'!AP46</f>
        <v>0</v>
      </c>
    </row>
    <row r="404" spans="1:21" ht="12" customHeight="1" x14ac:dyDescent="0.15">
      <c r="A404" s="61" t="s">
        <v>221</v>
      </c>
      <c r="B404" s="62" t="s">
        <v>6</v>
      </c>
      <c r="C404" s="62" t="s">
        <v>125</v>
      </c>
      <c r="D404" s="100" t="s">
        <v>90</v>
      </c>
      <c r="E404" s="99" t="str">
        <f t="shared" si="12"/>
        <v>回答対象外</v>
      </c>
      <c r="F404" s="97">
        <f t="shared" si="13"/>
        <v>27</v>
      </c>
      <c r="G404" s="97">
        <f>IF(F404&gt;K3,1,0)</f>
        <v>1</v>
      </c>
      <c r="H404" s="104">
        <v>1</v>
      </c>
      <c r="I404" s="97" t="s">
        <v>122</v>
      </c>
      <c r="J404" s="97">
        <v>1</v>
      </c>
      <c r="K404" s="98">
        <f>'項目1(不当な差別的取扱い)'!AQ46</f>
        <v>0</v>
      </c>
    </row>
    <row r="405" spans="1:21" ht="12" customHeight="1" x14ac:dyDescent="0.15">
      <c r="A405" s="61" t="s">
        <v>221</v>
      </c>
      <c r="B405" s="62" t="s">
        <v>6</v>
      </c>
      <c r="C405" s="62" t="s">
        <v>124</v>
      </c>
      <c r="D405" s="100" t="s">
        <v>7</v>
      </c>
      <c r="E405" s="99" t="str">
        <f t="shared" si="12"/>
        <v>回答対象外</v>
      </c>
      <c r="F405" s="97">
        <f t="shared" si="13"/>
        <v>27</v>
      </c>
      <c r="G405" s="97">
        <f>IF(F405&gt;K3,1,0)</f>
        <v>1</v>
      </c>
      <c r="H405" s="97">
        <f>IF(K405="特になし　",0,IF(K405=0,0,1))</f>
        <v>0</v>
      </c>
      <c r="I405" s="97" t="s">
        <v>120</v>
      </c>
      <c r="J405" s="97">
        <v>1</v>
      </c>
      <c r="K405" s="98">
        <f>'項目1(不当な差別的取扱い)'!AR46</f>
        <v>0</v>
      </c>
    </row>
    <row r="406" spans="1:21" ht="12" customHeight="1" x14ac:dyDescent="0.15">
      <c r="A406" s="61" t="s">
        <v>221</v>
      </c>
      <c r="B406" s="62" t="s">
        <v>6</v>
      </c>
      <c r="C406" s="62" t="s">
        <v>123</v>
      </c>
      <c r="D406" s="100" t="s">
        <v>131</v>
      </c>
      <c r="E406" s="99" t="str">
        <f t="shared" si="12"/>
        <v>回答対象外</v>
      </c>
      <c r="F406" s="97">
        <f t="shared" si="13"/>
        <v>27</v>
      </c>
      <c r="G406" s="97">
        <f>IF(F406&gt;K3,1,0)</f>
        <v>1</v>
      </c>
      <c r="H406" s="97">
        <f>IF(K406="特になし　",0,IF(K406=0,0,1))</f>
        <v>0</v>
      </c>
      <c r="I406" s="97" t="s">
        <v>120</v>
      </c>
      <c r="J406" s="97">
        <v>1</v>
      </c>
      <c r="K406" s="98">
        <f>'項目1(不当な差別的取扱い)'!AS46</f>
        <v>0</v>
      </c>
    </row>
    <row r="407" spans="1:21" ht="12" customHeight="1" x14ac:dyDescent="0.15">
      <c r="A407" s="61" t="s">
        <v>221</v>
      </c>
      <c r="B407" s="62" t="s">
        <v>6</v>
      </c>
      <c r="C407" s="62" t="s">
        <v>121</v>
      </c>
      <c r="D407" s="100" t="s">
        <v>130</v>
      </c>
      <c r="E407" s="99" t="str">
        <f t="shared" si="12"/>
        <v>回答対象外</v>
      </c>
      <c r="F407" s="97">
        <f t="shared" si="13"/>
        <v>27</v>
      </c>
      <c r="G407" s="97">
        <f>IF(F407&gt;K3,1,0)</f>
        <v>1</v>
      </c>
      <c r="H407" s="97">
        <f>IF(K407="特になし　",0,IF(K407=0,0,1))</f>
        <v>0</v>
      </c>
      <c r="I407" s="97" t="s">
        <v>120</v>
      </c>
      <c r="J407" s="97">
        <v>1</v>
      </c>
      <c r="K407" s="98">
        <f>'項目1(不当な差別的取扱い)'!AT46</f>
        <v>0</v>
      </c>
    </row>
    <row r="408" spans="1:21" ht="12" customHeight="1" x14ac:dyDescent="0.15">
      <c r="A408" s="61" t="s">
        <v>221</v>
      </c>
      <c r="B408" s="62" t="s">
        <v>6</v>
      </c>
      <c r="C408" s="62" t="s">
        <v>119</v>
      </c>
      <c r="D408" s="100" t="s">
        <v>129</v>
      </c>
      <c r="E408" s="99" t="str">
        <f t="shared" si="12"/>
        <v>回答対象外</v>
      </c>
      <c r="F408" s="97">
        <f t="shared" si="13"/>
        <v>27</v>
      </c>
      <c r="G408" s="97">
        <f>IF(F408&gt;K3,1,0)</f>
        <v>1</v>
      </c>
      <c r="H408" s="97">
        <f>IF(K408="(選択)",0,1)</f>
        <v>0</v>
      </c>
      <c r="I408" s="97" t="s">
        <v>118</v>
      </c>
      <c r="J408" s="97">
        <v>2</v>
      </c>
      <c r="K408" s="98" t="str">
        <f>'項目1(不当な差別的取扱い)'!AU46</f>
        <v>(選択)</v>
      </c>
    </row>
    <row r="409" spans="1:21" ht="12" customHeight="1" x14ac:dyDescent="0.15">
      <c r="A409" s="61" t="s">
        <v>221</v>
      </c>
      <c r="B409" s="62" t="s">
        <v>6</v>
      </c>
      <c r="C409" s="62" t="s">
        <v>128</v>
      </c>
      <c r="D409" s="100" t="s">
        <v>184</v>
      </c>
      <c r="E409" s="99" t="str">
        <f t="shared" si="12"/>
        <v>回答対象外</v>
      </c>
      <c r="F409" s="97">
        <f t="shared" si="13"/>
        <v>28</v>
      </c>
      <c r="G409" s="97">
        <f>IF(F409&gt;K3,1,0)</f>
        <v>1</v>
      </c>
      <c r="H409" s="97">
        <f>IF(K409="(選択)",0,1)</f>
        <v>0</v>
      </c>
      <c r="I409" s="97" t="s">
        <v>118</v>
      </c>
      <c r="J409" s="97">
        <v>2</v>
      </c>
      <c r="K409" s="98" t="str">
        <f>'項目1(不当な差別的取扱い)'!C47</f>
        <v>(選択)</v>
      </c>
    </row>
    <row r="410" spans="1:21" ht="12" customHeight="1" x14ac:dyDescent="0.15">
      <c r="A410" s="61" t="s">
        <v>221</v>
      </c>
      <c r="B410" s="62" t="s">
        <v>6</v>
      </c>
      <c r="C410" s="62" t="s">
        <v>127</v>
      </c>
      <c r="D410" s="100" t="s">
        <v>88</v>
      </c>
      <c r="E410" s="99" t="str">
        <f t="shared" si="12"/>
        <v>回答対象外</v>
      </c>
      <c r="F410" s="97">
        <f t="shared" si="13"/>
        <v>28</v>
      </c>
      <c r="G410" s="97">
        <f>IF(F410&gt;K3,1,0)</f>
        <v>1</v>
      </c>
      <c r="H410" s="97">
        <f>IF(K410="特になし　",0,IF(K410=0,0,1))</f>
        <v>0</v>
      </c>
      <c r="I410" s="97" t="s">
        <v>120</v>
      </c>
      <c r="J410" s="97">
        <v>1</v>
      </c>
      <c r="K410" s="98">
        <f>'項目1(不当な差別的取扱い)'!D47</f>
        <v>0</v>
      </c>
    </row>
    <row r="411" spans="1:21" ht="12" customHeight="1" x14ac:dyDescent="0.15">
      <c r="A411" s="61" t="s">
        <v>221</v>
      </c>
      <c r="B411" s="62" t="s">
        <v>6</v>
      </c>
      <c r="C411" s="62" t="s">
        <v>126</v>
      </c>
      <c r="D411" s="100" t="s">
        <v>143</v>
      </c>
      <c r="E411" s="99" t="str">
        <f t="shared" si="12"/>
        <v>回答対象外</v>
      </c>
      <c r="F411" s="97">
        <f t="shared" si="13"/>
        <v>28</v>
      </c>
      <c r="G411" s="97">
        <f>IF(F411&gt;K3,1,0)</f>
        <v>1</v>
      </c>
      <c r="H411" s="97">
        <f>IF(COUNTIF(K411:W411,"○")&gt;0,1,0)</f>
        <v>0</v>
      </c>
      <c r="I411" s="97" t="s">
        <v>122</v>
      </c>
      <c r="J411" s="97">
        <v>3</v>
      </c>
      <c r="K411" s="98">
        <f>'項目1(不当な差別的取扱い)'!G47</f>
        <v>0</v>
      </c>
      <c r="L411" s="97">
        <f>'項目1(不当な差別的取扱い)'!H47</f>
        <v>0</v>
      </c>
      <c r="M411" s="97">
        <f>'項目1(不当な差別的取扱い)'!I47</f>
        <v>0</v>
      </c>
    </row>
    <row r="412" spans="1:21" ht="12" customHeight="1" x14ac:dyDescent="0.15">
      <c r="A412" s="61" t="s">
        <v>221</v>
      </c>
      <c r="B412" s="62" t="s">
        <v>6</v>
      </c>
      <c r="C412" s="62" t="s">
        <v>126</v>
      </c>
      <c r="D412" s="100" t="s">
        <v>142</v>
      </c>
      <c r="E412" s="99" t="str">
        <f t="shared" si="12"/>
        <v>回答対象外</v>
      </c>
      <c r="F412" s="97">
        <f t="shared" si="13"/>
        <v>28</v>
      </c>
      <c r="G412" s="106">
        <f>IF(F412&gt;K3,1,IF(M411&lt;&gt;"○",1,0))</f>
        <v>1</v>
      </c>
      <c r="H412" s="106">
        <f>IF(G412=1,1,IF(K412="特になし　",1,IF(K412=0,0,1)))</f>
        <v>1</v>
      </c>
      <c r="I412" s="97" t="s">
        <v>120</v>
      </c>
      <c r="J412" s="97">
        <v>1</v>
      </c>
      <c r="K412" s="98">
        <f>'項目1(不当な差別的取扱い)'!J47</f>
        <v>0</v>
      </c>
    </row>
    <row r="413" spans="1:21" ht="12" customHeight="1" x14ac:dyDescent="0.15">
      <c r="A413" s="61" t="s">
        <v>221</v>
      </c>
      <c r="B413" s="62" t="s">
        <v>6</v>
      </c>
      <c r="C413" s="62" t="s">
        <v>141</v>
      </c>
      <c r="D413" s="100" t="s">
        <v>140</v>
      </c>
      <c r="E413" s="99" t="str">
        <f t="shared" si="12"/>
        <v>回答対象外</v>
      </c>
      <c r="F413" s="97">
        <f t="shared" si="13"/>
        <v>28</v>
      </c>
      <c r="G413" s="97">
        <f>IF(F413&gt;K3,1,0)</f>
        <v>1</v>
      </c>
      <c r="H413" s="97">
        <f>IF(COUNTIF(K413:W413,"○")&gt;0,1,0)</f>
        <v>0</v>
      </c>
      <c r="I413" s="97" t="s">
        <v>122</v>
      </c>
      <c r="J413" s="97">
        <v>3</v>
      </c>
      <c r="K413" s="98">
        <f>'項目1(不当な差別的取扱い)'!K47</f>
        <v>0</v>
      </c>
      <c r="L413" s="97">
        <f>'項目1(不当な差別的取扱い)'!L47</f>
        <v>0</v>
      </c>
      <c r="M413" s="97">
        <f>'項目1(不当な差別的取扱い)'!M47</f>
        <v>0</v>
      </c>
    </row>
    <row r="414" spans="1:21" ht="12" customHeight="1" x14ac:dyDescent="0.15">
      <c r="A414" s="61" t="s">
        <v>221</v>
      </c>
      <c r="B414" s="62" t="s">
        <v>6</v>
      </c>
      <c r="C414" s="62" t="s">
        <v>139</v>
      </c>
      <c r="D414" s="100" t="s">
        <v>138</v>
      </c>
      <c r="E414" s="99" t="str">
        <f t="shared" si="12"/>
        <v>回答対象外</v>
      </c>
      <c r="F414" s="97">
        <f t="shared" si="13"/>
        <v>28</v>
      </c>
      <c r="G414" s="97">
        <f>IF(F414&gt;K3,1,0)</f>
        <v>1</v>
      </c>
      <c r="H414" s="97">
        <f>IF(COUNTIF(K414:W414,"○")&gt;0,1,0)</f>
        <v>0</v>
      </c>
      <c r="I414" s="97" t="s">
        <v>122</v>
      </c>
      <c r="J414" s="97">
        <v>9</v>
      </c>
      <c r="K414" s="98">
        <f>'項目1(不当な差別的取扱い)'!N47</f>
        <v>0</v>
      </c>
      <c r="L414" s="97">
        <f>'項目1(不当な差別的取扱い)'!O47</f>
        <v>0</v>
      </c>
      <c r="M414" s="97">
        <f>'項目1(不当な差別的取扱い)'!P47</f>
        <v>0</v>
      </c>
      <c r="N414" s="97">
        <f>'項目1(不当な差別的取扱い)'!Q47</f>
        <v>0</v>
      </c>
      <c r="O414" s="97">
        <f>'項目1(不当な差別的取扱い)'!R47</f>
        <v>0</v>
      </c>
      <c r="P414" s="97">
        <f>'項目1(不当な差別的取扱い)'!S47</f>
        <v>0</v>
      </c>
      <c r="Q414" s="97">
        <f>'項目1(不当な差別的取扱い)'!T47</f>
        <v>0</v>
      </c>
      <c r="R414" s="97">
        <f>'項目1(不当な差別的取扱い)'!U47</f>
        <v>0</v>
      </c>
      <c r="S414" s="97">
        <f>'項目1(不当な差別的取扱い)'!V47</f>
        <v>0</v>
      </c>
    </row>
    <row r="415" spans="1:21" ht="12" customHeight="1" x14ac:dyDescent="0.15">
      <c r="A415" s="61" t="s">
        <v>221</v>
      </c>
      <c r="B415" s="62" t="s">
        <v>6</v>
      </c>
      <c r="C415" s="62" t="s">
        <v>136</v>
      </c>
      <c r="D415" s="100" t="s">
        <v>137</v>
      </c>
      <c r="E415" s="99" t="str">
        <f t="shared" si="12"/>
        <v>回答対象外</v>
      </c>
      <c r="F415" s="97">
        <f t="shared" si="13"/>
        <v>28</v>
      </c>
      <c r="G415" s="97">
        <f>IF(F415&gt;K3,1,0)</f>
        <v>1</v>
      </c>
      <c r="H415" s="97">
        <f>IF(COUNTIF(K415:W415,"○")&gt;0,1,0)</f>
        <v>0</v>
      </c>
      <c r="I415" s="97" t="s">
        <v>122</v>
      </c>
      <c r="J415" s="97">
        <v>11</v>
      </c>
      <c r="K415" s="98">
        <f>'項目1(不当な差別的取扱い)'!W47</f>
        <v>0</v>
      </c>
      <c r="L415" s="97">
        <f>'項目1(不当な差別的取扱い)'!X47</f>
        <v>0</v>
      </c>
      <c r="M415" s="97">
        <f>'項目1(不当な差別的取扱い)'!Y47</f>
        <v>0</v>
      </c>
      <c r="N415" s="97">
        <f>'項目1(不当な差別的取扱い)'!Z47</f>
        <v>0</v>
      </c>
      <c r="O415" s="97">
        <f>'項目1(不当な差別的取扱い)'!AA47</f>
        <v>0</v>
      </c>
      <c r="P415" s="97">
        <f>'項目1(不当な差別的取扱い)'!AB47</f>
        <v>0</v>
      </c>
      <c r="Q415" s="97">
        <f>'項目1(不当な差別的取扱い)'!AC47</f>
        <v>0</v>
      </c>
      <c r="R415" s="97">
        <f>'項目1(不当な差別的取扱い)'!AD47</f>
        <v>0</v>
      </c>
      <c r="S415" s="97">
        <f>'項目1(不当な差別的取扱い)'!AE47</f>
        <v>0</v>
      </c>
      <c r="T415" s="97">
        <f>'項目1(不当な差別的取扱い)'!AF47</f>
        <v>0</v>
      </c>
      <c r="U415" s="97">
        <f>'項目1(不当な差別的取扱い)'!AG47</f>
        <v>0</v>
      </c>
    </row>
    <row r="416" spans="1:21" ht="12" customHeight="1" x14ac:dyDescent="0.15">
      <c r="A416" s="61" t="s">
        <v>221</v>
      </c>
      <c r="B416" s="62" t="s">
        <v>6</v>
      </c>
      <c r="C416" s="62" t="s">
        <v>136</v>
      </c>
      <c r="D416" s="100" t="s">
        <v>135</v>
      </c>
      <c r="E416" s="99" t="str">
        <f t="shared" si="12"/>
        <v>回答対象外</v>
      </c>
      <c r="F416" s="97">
        <f t="shared" si="13"/>
        <v>28</v>
      </c>
      <c r="G416" s="106">
        <f>IF(F416&gt;K3,1,IF(U415&lt;&gt;"○",1,0))</f>
        <v>1</v>
      </c>
      <c r="H416" s="106">
        <f>IF(G416=1,1,IF(K416="特になし　",1,IF(K416=0,0,1)))</f>
        <v>1</v>
      </c>
      <c r="I416" s="97" t="s">
        <v>120</v>
      </c>
      <c r="J416" s="97">
        <v>1</v>
      </c>
      <c r="K416" s="98">
        <f>'項目1(不当な差別的取扱い)'!AH47</f>
        <v>0</v>
      </c>
    </row>
    <row r="417" spans="1:21" ht="12" customHeight="1" x14ac:dyDescent="0.15">
      <c r="A417" s="61" t="s">
        <v>221</v>
      </c>
      <c r="B417" s="62" t="s">
        <v>6</v>
      </c>
      <c r="C417" s="62" t="s">
        <v>133</v>
      </c>
      <c r="D417" s="100" t="s">
        <v>134</v>
      </c>
      <c r="E417" s="99" t="str">
        <f t="shared" si="12"/>
        <v>回答対象外</v>
      </c>
      <c r="F417" s="97">
        <f t="shared" si="13"/>
        <v>28</v>
      </c>
      <c r="G417" s="97">
        <f>IF(F417&gt;K3,1,0)</f>
        <v>1</v>
      </c>
      <c r="H417" s="97">
        <f>IF(COUNTIF(K417:W417,"○")&gt;0,1,0)</f>
        <v>0</v>
      </c>
      <c r="I417" s="97" t="s">
        <v>122</v>
      </c>
      <c r="J417" s="97">
        <v>7</v>
      </c>
      <c r="K417" s="98">
        <f>'項目1(不当な差別的取扱い)'!AI47</f>
        <v>0</v>
      </c>
      <c r="L417" s="97">
        <f>'項目1(不当な差別的取扱い)'!AJ47</f>
        <v>0</v>
      </c>
      <c r="M417" s="97">
        <f>'項目1(不当な差別的取扱い)'!AK47</f>
        <v>0</v>
      </c>
      <c r="N417" s="97">
        <f>'項目1(不当な差別的取扱い)'!AL47</f>
        <v>0</v>
      </c>
      <c r="O417" s="97">
        <f>'項目1(不当な差別的取扱い)'!AM47</f>
        <v>0</v>
      </c>
      <c r="P417" s="97">
        <f>'項目1(不当な差別的取扱い)'!AN47</f>
        <v>0</v>
      </c>
      <c r="Q417" s="97">
        <f>'項目1(不当な差別的取扱い)'!AO47</f>
        <v>0</v>
      </c>
    </row>
    <row r="418" spans="1:21" ht="12" customHeight="1" x14ac:dyDescent="0.15">
      <c r="A418" s="61" t="s">
        <v>221</v>
      </c>
      <c r="B418" s="62" t="s">
        <v>6</v>
      </c>
      <c r="C418" s="62" t="s">
        <v>133</v>
      </c>
      <c r="D418" s="100" t="s">
        <v>132</v>
      </c>
      <c r="E418" s="99" t="str">
        <f t="shared" si="12"/>
        <v>回答対象外</v>
      </c>
      <c r="F418" s="97">
        <f t="shared" si="13"/>
        <v>28</v>
      </c>
      <c r="G418" s="106">
        <f>IF(F418&gt;K3,1,IF(U417&lt;&gt;"○",1,0))</f>
        <v>1</v>
      </c>
      <c r="H418" s="106">
        <f>IF(G418=1,1,IF(K418="特になし　",1,IF(K418=0,0,1)))</f>
        <v>1</v>
      </c>
      <c r="I418" s="97" t="s">
        <v>120</v>
      </c>
      <c r="J418" s="97">
        <v>1</v>
      </c>
      <c r="K418" s="98">
        <f>'項目1(不当な差別的取扱い)'!AP47</f>
        <v>0</v>
      </c>
    </row>
    <row r="419" spans="1:21" ht="12" customHeight="1" x14ac:dyDescent="0.15">
      <c r="A419" s="61" t="s">
        <v>221</v>
      </c>
      <c r="B419" s="62" t="s">
        <v>6</v>
      </c>
      <c r="C419" s="62" t="s">
        <v>125</v>
      </c>
      <c r="D419" s="100" t="s">
        <v>90</v>
      </c>
      <c r="E419" s="99" t="str">
        <f t="shared" si="12"/>
        <v>回答対象外</v>
      </c>
      <c r="F419" s="97">
        <f t="shared" si="13"/>
        <v>28</v>
      </c>
      <c r="G419" s="97">
        <f>IF(F419&gt;K3,1,0)</f>
        <v>1</v>
      </c>
      <c r="H419" s="104">
        <v>1</v>
      </c>
      <c r="I419" s="97" t="s">
        <v>122</v>
      </c>
      <c r="J419" s="97">
        <v>1</v>
      </c>
      <c r="K419" s="98">
        <f>'項目1(不当な差別的取扱い)'!AQ47</f>
        <v>0</v>
      </c>
    </row>
    <row r="420" spans="1:21" ht="12" customHeight="1" x14ac:dyDescent="0.15">
      <c r="A420" s="61" t="s">
        <v>221</v>
      </c>
      <c r="B420" s="62" t="s">
        <v>6</v>
      </c>
      <c r="C420" s="62" t="s">
        <v>124</v>
      </c>
      <c r="D420" s="100" t="s">
        <v>7</v>
      </c>
      <c r="E420" s="99" t="str">
        <f t="shared" si="12"/>
        <v>回答対象外</v>
      </c>
      <c r="F420" s="97">
        <f t="shared" si="13"/>
        <v>28</v>
      </c>
      <c r="G420" s="97">
        <f>IF(F420&gt;K3,1,0)</f>
        <v>1</v>
      </c>
      <c r="H420" s="97">
        <f>IF(K420="特になし　",0,IF(K420=0,0,1))</f>
        <v>0</v>
      </c>
      <c r="I420" s="97" t="s">
        <v>120</v>
      </c>
      <c r="J420" s="97">
        <v>1</v>
      </c>
      <c r="K420" s="98">
        <f>'項目1(不当な差別的取扱い)'!AR47</f>
        <v>0</v>
      </c>
    </row>
    <row r="421" spans="1:21" ht="12" customHeight="1" x14ac:dyDescent="0.15">
      <c r="A421" s="61" t="s">
        <v>221</v>
      </c>
      <c r="B421" s="62" t="s">
        <v>6</v>
      </c>
      <c r="C421" s="62" t="s">
        <v>123</v>
      </c>
      <c r="D421" s="100" t="s">
        <v>131</v>
      </c>
      <c r="E421" s="99" t="str">
        <f t="shared" si="12"/>
        <v>回答対象外</v>
      </c>
      <c r="F421" s="97">
        <f t="shared" si="13"/>
        <v>28</v>
      </c>
      <c r="G421" s="97">
        <f>IF(F421&gt;K3,1,0)</f>
        <v>1</v>
      </c>
      <c r="H421" s="97">
        <f>IF(K421="特になし　",0,IF(K421=0,0,1))</f>
        <v>0</v>
      </c>
      <c r="I421" s="97" t="s">
        <v>120</v>
      </c>
      <c r="J421" s="97">
        <v>1</v>
      </c>
      <c r="K421" s="98">
        <f>'項目1(不当な差別的取扱い)'!AS47</f>
        <v>0</v>
      </c>
    </row>
    <row r="422" spans="1:21" ht="12" customHeight="1" x14ac:dyDescent="0.15">
      <c r="A422" s="61" t="s">
        <v>221</v>
      </c>
      <c r="B422" s="62" t="s">
        <v>6</v>
      </c>
      <c r="C422" s="62" t="s">
        <v>121</v>
      </c>
      <c r="D422" s="100" t="s">
        <v>130</v>
      </c>
      <c r="E422" s="99" t="str">
        <f t="shared" si="12"/>
        <v>回答対象外</v>
      </c>
      <c r="F422" s="97">
        <f t="shared" si="13"/>
        <v>28</v>
      </c>
      <c r="G422" s="97">
        <f>IF(F422&gt;K3,1,0)</f>
        <v>1</v>
      </c>
      <c r="H422" s="97">
        <f>IF(K422="特になし　",0,IF(K422=0,0,1))</f>
        <v>0</v>
      </c>
      <c r="I422" s="97" t="s">
        <v>120</v>
      </c>
      <c r="J422" s="97">
        <v>1</v>
      </c>
      <c r="K422" s="98">
        <f>'項目1(不当な差別的取扱い)'!AT47</f>
        <v>0</v>
      </c>
    </row>
    <row r="423" spans="1:21" ht="12" customHeight="1" x14ac:dyDescent="0.15">
      <c r="A423" s="61" t="s">
        <v>221</v>
      </c>
      <c r="B423" s="62" t="s">
        <v>6</v>
      </c>
      <c r="C423" s="62" t="s">
        <v>119</v>
      </c>
      <c r="D423" s="100" t="s">
        <v>129</v>
      </c>
      <c r="E423" s="99" t="str">
        <f t="shared" si="12"/>
        <v>回答対象外</v>
      </c>
      <c r="F423" s="97">
        <f t="shared" si="13"/>
        <v>28</v>
      </c>
      <c r="G423" s="97">
        <f>IF(F423&gt;K3,1,0)</f>
        <v>1</v>
      </c>
      <c r="H423" s="97">
        <f>IF(K423="(選択)",0,1)</f>
        <v>0</v>
      </c>
      <c r="I423" s="97" t="s">
        <v>118</v>
      </c>
      <c r="J423" s="97">
        <v>2</v>
      </c>
      <c r="K423" s="98" t="str">
        <f>'項目1(不当な差別的取扱い)'!AU47</f>
        <v>(選択)</v>
      </c>
    </row>
    <row r="424" spans="1:21" ht="12" customHeight="1" x14ac:dyDescent="0.15">
      <c r="A424" s="61" t="s">
        <v>221</v>
      </c>
      <c r="B424" s="62" t="s">
        <v>6</v>
      </c>
      <c r="C424" s="62" t="s">
        <v>128</v>
      </c>
      <c r="D424" s="100" t="s">
        <v>184</v>
      </c>
      <c r="E424" s="99" t="str">
        <f t="shared" si="12"/>
        <v>回答対象外</v>
      </c>
      <c r="F424" s="97">
        <f t="shared" si="13"/>
        <v>29</v>
      </c>
      <c r="G424" s="97">
        <f>IF(F424&gt;K3,1,0)</f>
        <v>1</v>
      </c>
      <c r="H424" s="97">
        <f>IF(K424="(選択)",0,1)</f>
        <v>0</v>
      </c>
      <c r="I424" s="97" t="s">
        <v>118</v>
      </c>
      <c r="J424" s="97">
        <v>2</v>
      </c>
      <c r="K424" s="98" t="str">
        <f>'項目1(不当な差別的取扱い)'!C48</f>
        <v>(選択)</v>
      </c>
    </row>
    <row r="425" spans="1:21" ht="12" customHeight="1" x14ac:dyDescent="0.15">
      <c r="A425" s="61" t="s">
        <v>221</v>
      </c>
      <c r="B425" s="62" t="s">
        <v>6</v>
      </c>
      <c r="C425" s="62" t="s">
        <v>127</v>
      </c>
      <c r="D425" s="100" t="s">
        <v>88</v>
      </c>
      <c r="E425" s="99" t="str">
        <f t="shared" si="12"/>
        <v>回答対象外</v>
      </c>
      <c r="F425" s="97">
        <f t="shared" si="13"/>
        <v>29</v>
      </c>
      <c r="G425" s="97">
        <f>IF(F425&gt;K3,1,0)</f>
        <v>1</v>
      </c>
      <c r="H425" s="97">
        <f>IF(K425="特になし　",0,IF(K425=0,0,1))</f>
        <v>0</v>
      </c>
      <c r="I425" s="97" t="s">
        <v>120</v>
      </c>
      <c r="J425" s="97">
        <v>1</v>
      </c>
      <c r="K425" s="98">
        <f>'項目1(不当な差別的取扱い)'!D48</f>
        <v>0</v>
      </c>
    </row>
    <row r="426" spans="1:21" ht="12" customHeight="1" x14ac:dyDescent="0.15">
      <c r="A426" s="61" t="s">
        <v>221</v>
      </c>
      <c r="B426" s="62" t="s">
        <v>6</v>
      </c>
      <c r="C426" s="62" t="s">
        <v>126</v>
      </c>
      <c r="D426" s="100" t="s">
        <v>143</v>
      </c>
      <c r="E426" s="99" t="str">
        <f t="shared" si="12"/>
        <v>回答対象外</v>
      </c>
      <c r="F426" s="97">
        <f t="shared" si="13"/>
        <v>29</v>
      </c>
      <c r="G426" s="97">
        <f>IF(F426&gt;K3,1,0)</f>
        <v>1</v>
      </c>
      <c r="H426" s="97">
        <f>IF(COUNTIF(K426:W426,"○")&gt;0,1,0)</f>
        <v>0</v>
      </c>
      <c r="I426" s="97" t="s">
        <v>122</v>
      </c>
      <c r="J426" s="97">
        <v>3</v>
      </c>
      <c r="K426" s="98">
        <f>'項目1(不当な差別的取扱い)'!G48</f>
        <v>0</v>
      </c>
      <c r="L426" s="97">
        <f>'項目1(不当な差別的取扱い)'!H48</f>
        <v>0</v>
      </c>
      <c r="M426" s="97">
        <f>'項目1(不当な差別的取扱い)'!I48</f>
        <v>0</v>
      </c>
    </row>
    <row r="427" spans="1:21" ht="12" customHeight="1" x14ac:dyDescent="0.15">
      <c r="A427" s="61" t="s">
        <v>221</v>
      </c>
      <c r="B427" s="62" t="s">
        <v>6</v>
      </c>
      <c r="C427" s="62" t="s">
        <v>126</v>
      </c>
      <c r="D427" s="100" t="s">
        <v>142</v>
      </c>
      <c r="E427" s="99" t="str">
        <f t="shared" si="12"/>
        <v>回答対象外</v>
      </c>
      <c r="F427" s="97">
        <f t="shared" si="13"/>
        <v>29</v>
      </c>
      <c r="G427" s="106">
        <f>IF(F427&gt;K3,1,IF(M426&lt;&gt;"○",1,0))</f>
        <v>1</v>
      </c>
      <c r="H427" s="106">
        <f>IF(G427=1,1,IF(K427="特になし　",1,IF(K427=0,0,1)))</f>
        <v>1</v>
      </c>
      <c r="I427" s="97" t="s">
        <v>120</v>
      </c>
      <c r="J427" s="97">
        <v>1</v>
      </c>
      <c r="K427" s="98">
        <f>'項目1(不当な差別的取扱い)'!J48</f>
        <v>0</v>
      </c>
    </row>
    <row r="428" spans="1:21" ht="12" customHeight="1" x14ac:dyDescent="0.15">
      <c r="A428" s="61" t="s">
        <v>221</v>
      </c>
      <c r="B428" s="62" t="s">
        <v>6</v>
      </c>
      <c r="C428" s="62" t="s">
        <v>141</v>
      </c>
      <c r="D428" s="100" t="s">
        <v>140</v>
      </c>
      <c r="E428" s="99" t="str">
        <f t="shared" si="12"/>
        <v>回答対象外</v>
      </c>
      <c r="F428" s="97">
        <f t="shared" si="13"/>
        <v>29</v>
      </c>
      <c r="G428" s="97">
        <f>IF(F428&gt;K3,1,0)</f>
        <v>1</v>
      </c>
      <c r="H428" s="97">
        <f>IF(COUNTIF(K428:W428,"○")&gt;0,1,0)</f>
        <v>0</v>
      </c>
      <c r="I428" s="97" t="s">
        <v>122</v>
      </c>
      <c r="J428" s="97">
        <v>3</v>
      </c>
      <c r="K428" s="98">
        <f>'項目1(不当な差別的取扱い)'!K48</f>
        <v>0</v>
      </c>
      <c r="L428" s="97">
        <f>'項目1(不当な差別的取扱い)'!L48</f>
        <v>0</v>
      </c>
      <c r="M428" s="97">
        <f>'項目1(不当な差別的取扱い)'!M48</f>
        <v>0</v>
      </c>
    </row>
    <row r="429" spans="1:21" ht="12" customHeight="1" x14ac:dyDescent="0.15">
      <c r="A429" s="61" t="s">
        <v>221</v>
      </c>
      <c r="B429" s="62" t="s">
        <v>6</v>
      </c>
      <c r="C429" s="62" t="s">
        <v>139</v>
      </c>
      <c r="D429" s="100" t="s">
        <v>138</v>
      </c>
      <c r="E429" s="99" t="str">
        <f t="shared" si="12"/>
        <v>回答対象外</v>
      </c>
      <c r="F429" s="97">
        <f t="shared" si="13"/>
        <v>29</v>
      </c>
      <c r="G429" s="97">
        <f>IF(F429&gt;K3,1,0)</f>
        <v>1</v>
      </c>
      <c r="H429" s="97">
        <f>IF(COUNTIF(K429:W429,"○")&gt;0,1,0)</f>
        <v>0</v>
      </c>
      <c r="I429" s="97" t="s">
        <v>122</v>
      </c>
      <c r="J429" s="97">
        <v>9</v>
      </c>
      <c r="K429" s="98">
        <f>'項目1(不当な差別的取扱い)'!N48</f>
        <v>0</v>
      </c>
      <c r="L429" s="97">
        <f>'項目1(不当な差別的取扱い)'!O48</f>
        <v>0</v>
      </c>
      <c r="M429" s="97">
        <f>'項目1(不当な差別的取扱い)'!P48</f>
        <v>0</v>
      </c>
      <c r="N429" s="97">
        <f>'項目1(不当な差別的取扱い)'!Q48</f>
        <v>0</v>
      </c>
      <c r="O429" s="97">
        <f>'項目1(不当な差別的取扱い)'!R48</f>
        <v>0</v>
      </c>
      <c r="P429" s="97">
        <f>'項目1(不当な差別的取扱い)'!S48</f>
        <v>0</v>
      </c>
      <c r="Q429" s="97">
        <f>'項目1(不当な差別的取扱い)'!T48</f>
        <v>0</v>
      </c>
      <c r="R429" s="97">
        <f>'項目1(不当な差別的取扱い)'!U48</f>
        <v>0</v>
      </c>
      <c r="S429" s="97">
        <f>'項目1(不当な差別的取扱い)'!V48</f>
        <v>0</v>
      </c>
    </row>
    <row r="430" spans="1:21" ht="12" customHeight="1" x14ac:dyDescent="0.15">
      <c r="A430" s="61" t="s">
        <v>221</v>
      </c>
      <c r="B430" s="62" t="s">
        <v>6</v>
      </c>
      <c r="C430" s="62" t="s">
        <v>136</v>
      </c>
      <c r="D430" s="100" t="s">
        <v>137</v>
      </c>
      <c r="E430" s="99" t="str">
        <f t="shared" si="12"/>
        <v>回答対象外</v>
      </c>
      <c r="F430" s="97">
        <f t="shared" si="13"/>
        <v>29</v>
      </c>
      <c r="G430" s="97">
        <f>IF(F430&gt;K3,1,0)</f>
        <v>1</v>
      </c>
      <c r="H430" s="97">
        <f>IF(COUNTIF(K430:W430,"○")&gt;0,1,0)</f>
        <v>0</v>
      </c>
      <c r="I430" s="97" t="s">
        <v>122</v>
      </c>
      <c r="J430" s="97">
        <v>11</v>
      </c>
      <c r="K430" s="98">
        <f>'項目1(不当な差別的取扱い)'!W48</f>
        <v>0</v>
      </c>
      <c r="L430" s="97">
        <f>'項目1(不当な差別的取扱い)'!X48</f>
        <v>0</v>
      </c>
      <c r="M430" s="97">
        <f>'項目1(不当な差別的取扱い)'!Y48</f>
        <v>0</v>
      </c>
      <c r="N430" s="97">
        <f>'項目1(不当な差別的取扱い)'!Z48</f>
        <v>0</v>
      </c>
      <c r="O430" s="97">
        <f>'項目1(不当な差別的取扱い)'!AA48</f>
        <v>0</v>
      </c>
      <c r="P430" s="97">
        <f>'項目1(不当な差別的取扱い)'!AB48</f>
        <v>0</v>
      </c>
      <c r="Q430" s="97">
        <f>'項目1(不当な差別的取扱い)'!AC48</f>
        <v>0</v>
      </c>
      <c r="R430" s="97">
        <f>'項目1(不当な差別的取扱い)'!AD48</f>
        <v>0</v>
      </c>
      <c r="S430" s="97">
        <f>'項目1(不当な差別的取扱い)'!AE48</f>
        <v>0</v>
      </c>
      <c r="T430" s="97">
        <f>'項目1(不当な差別的取扱い)'!AF48</f>
        <v>0</v>
      </c>
      <c r="U430" s="97">
        <f>'項目1(不当な差別的取扱い)'!AG48</f>
        <v>0</v>
      </c>
    </row>
    <row r="431" spans="1:21" ht="12" customHeight="1" x14ac:dyDescent="0.15">
      <c r="A431" s="61" t="s">
        <v>221</v>
      </c>
      <c r="B431" s="62" t="s">
        <v>6</v>
      </c>
      <c r="C431" s="62" t="s">
        <v>136</v>
      </c>
      <c r="D431" s="100" t="s">
        <v>135</v>
      </c>
      <c r="E431" s="99" t="str">
        <f t="shared" si="12"/>
        <v>回答対象外</v>
      </c>
      <c r="F431" s="97">
        <f t="shared" si="13"/>
        <v>29</v>
      </c>
      <c r="G431" s="106">
        <f>IF(F431&gt;K3,1,IF(U430&lt;&gt;"○",1,0))</f>
        <v>1</v>
      </c>
      <c r="H431" s="106">
        <f>IF(G431=1,1,IF(K431="特になし　",1,IF(K431=0,0,1)))</f>
        <v>1</v>
      </c>
      <c r="I431" s="97" t="s">
        <v>120</v>
      </c>
      <c r="J431" s="97">
        <v>1</v>
      </c>
      <c r="K431" s="98">
        <f>'項目1(不当な差別的取扱い)'!AH48</f>
        <v>0</v>
      </c>
    </row>
    <row r="432" spans="1:21" ht="12" customHeight="1" x14ac:dyDescent="0.15">
      <c r="A432" s="61" t="s">
        <v>221</v>
      </c>
      <c r="B432" s="62" t="s">
        <v>6</v>
      </c>
      <c r="C432" s="62" t="s">
        <v>133</v>
      </c>
      <c r="D432" s="100" t="s">
        <v>134</v>
      </c>
      <c r="E432" s="99" t="str">
        <f t="shared" si="12"/>
        <v>回答対象外</v>
      </c>
      <c r="F432" s="97">
        <f t="shared" si="13"/>
        <v>29</v>
      </c>
      <c r="G432" s="97">
        <f>IF(F432&gt;K3,1,0)</f>
        <v>1</v>
      </c>
      <c r="H432" s="97">
        <f>IF(COUNTIF(K432:W432,"○")&gt;0,1,0)</f>
        <v>0</v>
      </c>
      <c r="I432" s="97" t="s">
        <v>122</v>
      </c>
      <c r="J432" s="97">
        <v>7</v>
      </c>
      <c r="K432" s="98">
        <f>'項目1(不当な差別的取扱い)'!AI48</f>
        <v>0</v>
      </c>
      <c r="L432" s="97">
        <f>'項目1(不当な差別的取扱い)'!AJ48</f>
        <v>0</v>
      </c>
      <c r="M432" s="97">
        <f>'項目1(不当な差別的取扱い)'!AK48</f>
        <v>0</v>
      </c>
      <c r="N432" s="97">
        <f>'項目1(不当な差別的取扱い)'!AL48</f>
        <v>0</v>
      </c>
      <c r="O432" s="97">
        <f>'項目1(不当な差別的取扱い)'!AM48</f>
        <v>0</v>
      </c>
      <c r="P432" s="97">
        <f>'項目1(不当な差別的取扱い)'!AN48</f>
        <v>0</v>
      </c>
      <c r="Q432" s="97">
        <f>'項目1(不当な差別的取扱い)'!AO48</f>
        <v>0</v>
      </c>
    </row>
    <row r="433" spans="1:21" ht="12" customHeight="1" x14ac:dyDescent="0.15">
      <c r="A433" s="61" t="s">
        <v>221</v>
      </c>
      <c r="B433" s="62" t="s">
        <v>6</v>
      </c>
      <c r="C433" s="62" t="s">
        <v>133</v>
      </c>
      <c r="D433" s="100" t="s">
        <v>132</v>
      </c>
      <c r="E433" s="99" t="str">
        <f t="shared" si="12"/>
        <v>回答対象外</v>
      </c>
      <c r="F433" s="97">
        <f t="shared" si="13"/>
        <v>29</v>
      </c>
      <c r="G433" s="106">
        <f>IF(F433&gt;K3,1,IF(U432&lt;&gt;"○",1,0))</f>
        <v>1</v>
      </c>
      <c r="H433" s="106">
        <f>IF(G433=1,1,IF(K433="特になし　",1,IF(K433=0,0,1)))</f>
        <v>1</v>
      </c>
      <c r="I433" s="97" t="s">
        <v>120</v>
      </c>
      <c r="J433" s="97">
        <v>1</v>
      </c>
      <c r="K433" s="98">
        <f>'項目1(不当な差別的取扱い)'!AP48</f>
        <v>0</v>
      </c>
    </row>
    <row r="434" spans="1:21" ht="12" customHeight="1" x14ac:dyDescent="0.15">
      <c r="A434" s="61" t="s">
        <v>221</v>
      </c>
      <c r="B434" s="62" t="s">
        <v>6</v>
      </c>
      <c r="C434" s="62" t="s">
        <v>125</v>
      </c>
      <c r="D434" s="100" t="s">
        <v>90</v>
      </c>
      <c r="E434" s="99" t="str">
        <f t="shared" si="12"/>
        <v>回答対象外</v>
      </c>
      <c r="F434" s="97">
        <f t="shared" si="13"/>
        <v>29</v>
      </c>
      <c r="G434" s="97">
        <f>IF(F434&gt;K3,1,0)</f>
        <v>1</v>
      </c>
      <c r="H434" s="104">
        <v>1</v>
      </c>
      <c r="I434" s="97" t="s">
        <v>122</v>
      </c>
      <c r="J434" s="97">
        <v>1</v>
      </c>
      <c r="K434" s="98">
        <f>'項目1(不当な差別的取扱い)'!AQ48</f>
        <v>0</v>
      </c>
    </row>
    <row r="435" spans="1:21" ht="12" customHeight="1" x14ac:dyDescent="0.15">
      <c r="A435" s="61" t="s">
        <v>221</v>
      </c>
      <c r="B435" s="62" t="s">
        <v>6</v>
      </c>
      <c r="C435" s="62" t="s">
        <v>124</v>
      </c>
      <c r="D435" s="100" t="s">
        <v>7</v>
      </c>
      <c r="E435" s="99" t="str">
        <f t="shared" si="12"/>
        <v>回答対象外</v>
      </c>
      <c r="F435" s="97">
        <f t="shared" si="13"/>
        <v>29</v>
      </c>
      <c r="G435" s="97">
        <f>IF(F435&gt;K3,1,0)</f>
        <v>1</v>
      </c>
      <c r="H435" s="97">
        <f>IF(K435="特になし　",0,IF(K435=0,0,1))</f>
        <v>0</v>
      </c>
      <c r="I435" s="97" t="s">
        <v>120</v>
      </c>
      <c r="J435" s="97">
        <v>1</v>
      </c>
      <c r="K435" s="98">
        <f>'項目1(不当な差別的取扱い)'!AR48</f>
        <v>0</v>
      </c>
    </row>
    <row r="436" spans="1:21" ht="12" customHeight="1" x14ac:dyDescent="0.15">
      <c r="A436" s="61" t="s">
        <v>221</v>
      </c>
      <c r="B436" s="62" t="s">
        <v>6</v>
      </c>
      <c r="C436" s="62" t="s">
        <v>123</v>
      </c>
      <c r="D436" s="100" t="s">
        <v>131</v>
      </c>
      <c r="E436" s="99" t="str">
        <f t="shared" si="12"/>
        <v>回答対象外</v>
      </c>
      <c r="F436" s="97">
        <f t="shared" si="13"/>
        <v>29</v>
      </c>
      <c r="G436" s="97">
        <f>IF(F436&gt;K3,1,0)</f>
        <v>1</v>
      </c>
      <c r="H436" s="97">
        <f>IF(K436="特になし　",0,IF(K436=0,0,1))</f>
        <v>0</v>
      </c>
      <c r="I436" s="97" t="s">
        <v>120</v>
      </c>
      <c r="J436" s="97">
        <v>1</v>
      </c>
      <c r="K436" s="98">
        <f>'項目1(不当な差別的取扱い)'!AS48</f>
        <v>0</v>
      </c>
    </row>
    <row r="437" spans="1:21" ht="12" customHeight="1" x14ac:dyDescent="0.15">
      <c r="A437" s="61" t="s">
        <v>221</v>
      </c>
      <c r="B437" s="62" t="s">
        <v>6</v>
      </c>
      <c r="C437" s="62" t="s">
        <v>121</v>
      </c>
      <c r="D437" s="100" t="s">
        <v>130</v>
      </c>
      <c r="E437" s="99" t="str">
        <f t="shared" si="12"/>
        <v>回答対象外</v>
      </c>
      <c r="F437" s="97">
        <f t="shared" si="13"/>
        <v>29</v>
      </c>
      <c r="G437" s="97">
        <f>IF(F437&gt;K3,1,0)</f>
        <v>1</v>
      </c>
      <c r="H437" s="97">
        <f>IF(K437="特になし　",0,IF(K437=0,0,1))</f>
        <v>0</v>
      </c>
      <c r="I437" s="97" t="s">
        <v>120</v>
      </c>
      <c r="J437" s="97">
        <v>1</v>
      </c>
      <c r="K437" s="98">
        <f>'項目1(不当な差別的取扱い)'!AT48</f>
        <v>0</v>
      </c>
    </row>
    <row r="438" spans="1:21" ht="12" customHeight="1" x14ac:dyDescent="0.15">
      <c r="A438" s="61" t="s">
        <v>221</v>
      </c>
      <c r="B438" s="62" t="s">
        <v>6</v>
      </c>
      <c r="C438" s="62" t="s">
        <v>119</v>
      </c>
      <c r="D438" s="100" t="s">
        <v>129</v>
      </c>
      <c r="E438" s="99" t="str">
        <f t="shared" si="12"/>
        <v>回答対象外</v>
      </c>
      <c r="F438" s="97">
        <f t="shared" si="13"/>
        <v>29</v>
      </c>
      <c r="G438" s="97">
        <f>IF(F438&gt;K3,1,0)</f>
        <v>1</v>
      </c>
      <c r="H438" s="97">
        <f>IF(K438="(選択)",0,1)</f>
        <v>0</v>
      </c>
      <c r="I438" s="97" t="s">
        <v>118</v>
      </c>
      <c r="J438" s="97">
        <v>2</v>
      </c>
      <c r="K438" s="98" t="str">
        <f>'項目1(不当な差別的取扱い)'!AU48</f>
        <v>(選択)</v>
      </c>
    </row>
    <row r="439" spans="1:21" ht="12" customHeight="1" x14ac:dyDescent="0.15">
      <c r="A439" s="61" t="s">
        <v>221</v>
      </c>
      <c r="B439" s="62" t="s">
        <v>6</v>
      </c>
      <c r="C439" s="62" t="s">
        <v>128</v>
      </c>
      <c r="D439" s="100" t="s">
        <v>184</v>
      </c>
      <c r="E439" s="99" t="str">
        <f t="shared" si="12"/>
        <v>回答対象外</v>
      </c>
      <c r="F439" s="97">
        <f t="shared" si="13"/>
        <v>30</v>
      </c>
      <c r="G439" s="97">
        <f>IF(F439&gt;K3,1,0)</f>
        <v>1</v>
      </c>
      <c r="H439" s="97">
        <f>IF(K439="(選択)",0,1)</f>
        <v>0</v>
      </c>
      <c r="I439" s="97" t="s">
        <v>118</v>
      </c>
      <c r="J439" s="97">
        <v>2</v>
      </c>
      <c r="K439" s="98" t="str">
        <f>'項目1(不当な差別的取扱い)'!C49</f>
        <v>(選択)</v>
      </c>
    </row>
    <row r="440" spans="1:21" ht="12" customHeight="1" x14ac:dyDescent="0.15">
      <c r="A440" s="61" t="s">
        <v>221</v>
      </c>
      <c r="B440" s="62" t="s">
        <v>6</v>
      </c>
      <c r="C440" s="62" t="s">
        <v>127</v>
      </c>
      <c r="D440" s="100" t="s">
        <v>88</v>
      </c>
      <c r="E440" s="99" t="str">
        <f t="shared" si="12"/>
        <v>回答対象外</v>
      </c>
      <c r="F440" s="97">
        <f t="shared" si="13"/>
        <v>30</v>
      </c>
      <c r="G440" s="97">
        <f>IF(F440&gt;K3,1,0)</f>
        <v>1</v>
      </c>
      <c r="H440" s="97">
        <f>IF(K440="特になし　",0,IF(K440=0,0,1))</f>
        <v>0</v>
      </c>
      <c r="I440" s="97" t="s">
        <v>120</v>
      </c>
      <c r="J440" s="97">
        <v>1</v>
      </c>
      <c r="K440" s="98">
        <f>'項目1(不当な差別的取扱い)'!D49</f>
        <v>0</v>
      </c>
    </row>
    <row r="441" spans="1:21" ht="12" customHeight="1" x14ac:dyDescent="0.15">
      <c r="A441" s="61" t="s">
        <v>221</v>
      </c>
      <c r="B441" s="62" t="s">
        <v>6</v>
      </c>
      <c r="C441" s="62" t="s">
        <v>126</v>
      </c>
      <c r="D441" s="100" t="s">
        <v>143</v>
      </c>
      <c r="E441" s="99" t="str">
        <f t="shared" si="12"/>
        <v>回答対象外</v>
      </c>
      <c r="F441" s="97">
        <f t="shared" si="13"/>
        <v>30</v>
      </c>
      <c r="G441" s="97">
        <f>IF(F441&gt;K3,1,0)</f>
        <v>1</v>
      </c>
      <c r="H441" s="97">
        <f>IF(COUNTIF(K441:W441,"○")&gt;0,1,0)</f>
        <v>0</v>
      </c>
      <c r="I441" s="97" t="s">
        <v>122</v>
      </c>
      <c r="J441" s="97">
        <v>3</v>
      </c>
      <c r="K441" s="98">
        <f>'項目1(不当な差別的取扱い)'!G49</f>
        <v>0</v>
      </c>
      <c r="L441" s="97">
        <f>'項目1(不当な差別的取扱い)'!H49</f>
        <v>0</v>
      </c>
      <c r="M441" s="97">
        <f>'項目1(不当な差別的取扱い)'!I49</f>
        <v>0</v>
      </c>
    </row>
    <row r="442" spans="1:21" ht="12" customHeight="1" x14ac:dyDescent="0.15">
      <c r="A442" s="61" t="s">
        <v>221</v>
      </c>
      <c r="B442" s="62" t="s">
        <v>6</v>
      </c>
      <c r="C442" s="62" t="s">
        <v>126</v>
      </c>
      <c r="D442" s="100" t="s">
        <v>142</v>
      </c>
      <c r="E442" s="99" t="str">
        <f t="shared" si="12"/>
        <v>回答対象外</v>
      </c>
      <c r="F442" s="97">
        <f t="shared" si="13"/>
        <v>30</v>
      </c>
      <c r="G442" s="106">
        <f>IF(F442&gt;K3,1,IF(M441&lt;&gt;"○",1,0))</f>
        <v>1</v>
      </c>
      <c r="H442" s="106">
        <f>IF(G442=1,1,IF(K442="特になし　",1,IF(K442=0,0,1)))</f>
        <v>1</v>
      </c>
      <c r="I442" s="97" t="s">
        <v>120</v>
      </c>
      <c r="J442" s="97">
        <v>1</v>
      </c>
      <c r="K442" s="98">
        <f>'項目1(不当な差別的取扱い)'!J49</f>
        <v>0</v>
      </c>
    </row>
    <row r="443" spans="1:21" ht="12" customHeight="1" x14ac:dyDescent="0.15">
      <c r="A443" s="61" t="s">
        <v>221</v>
      </c>
      <c r="B443" s="62" t="s">
        <v>6</v>
      </c>
      <c r="C443" s="62" t="s">
        <v>141</v>
      </c>
      <c r="D443" s="100" t="s">
        <v>140</v>
      </c>
      <c r="E443" s="99" t="str">
        <f t="shared" si="12"/>
        <v>回答対象外</v>
      </c>
      <c r="F443" s="97">
        <f t="shared" si="13"/>
        <v>30</v>
      </c>
      <c r="G443" s="97">
        <f>IF(F443&gt;K3,1,0)</f>
        <v>1</v>
      </c>
      <c r="H443" s="97">
        <f>IF(COUNTIF(K443:W443,"○")&gt;0,1,0)</f>
        <v>0</v>
      </c>
      <c r="I443" s="97" t="s">
        <v>122</v>
      </c>
      <c r="J443" s="97">
        <v>3</v>
      </c>
      <c r="K443" s="98">
        <f>'項目1(不当な差別的取扱い)'!K49</f>
        <v>0</v>
      </c>
      <c r="L443" s="97">
        <f>'項目1(不当な差別的取扱い)'!L49</f>
        <v>0</v>
      </c>
      <c r="M443" s="97">
        <f>'項目1(不当な差別的取扱い)'!M49</f>
        <v>0</v>
      </c>
    </row>
    <row r="444" spans="1:21" ht="12" customHeight="1" x14ac:dyDescent="0.15">
      <c r="A444" s="61" t="s">
        <v>221</v>
      </c>
      <c r="B444" s="62" t="s">
        <v>6</v>
      </c>
      <c r="C444" s="62" t="s">
        <v>139</v>
      </c>
      <c r="D444" s="100" t="s">
        <v>138</v>
      </c>
      <c r="E444" s="99" t="str">
        <f t="shared" si="12"/>
        <v>回答対象外</v>
      </c>
      <c r="F444" s="97">
        <f t="shared" si="13"/>
        <v>30</v>
      </c>
      <c r="G444" s="97">
        <f>IF(F444&gt;K3,1,0)</f>
        <v>1</v>
      </c>
      <c r="H444" s="97">
        <f>IF(COUNTIF(K444:W444,"○")&gt;0,1,0)</f>
        <v>0</v>
      </c>
      <c r="I444" s="97" t="s">
        <v>122</v>
      </c>
      <c r="J444" s="97">
        <v>9</v>
      </c>
      <c r="K444" s="98">
        <f>'項目1(不当な差別的取扱い)'!N49</f>
        <v>0</v>
      </c>
      <c r="L444" s="97">
        <f>'項目1(不当な差別的取扱い)'!O49</f>
        <v>0</v>
      </c>
      <c r="M444" s="97">
        <f>'項目1(不当な差別的取扱い)'!P49</f>
        <v>0</v>
      </c>
      <c r="N444" s="97">
        <f>'項目1(不当な差別的取扱い)'!Q49</f>
        <v>0</v>
      </c>
      <c r="O444" s="97">
        <f>'項目1(不当な差別的取扱い)'!R49</f>
        <v>0</v>
      </c>
      <c r="P444" s="97">
        <f>'項目1(不当な差別的取扱い)'!S49</f>
        <v>0</v>
      </c>
      <c r="Q444" s="97">
        <f>'項目1(不当な差別的取扱い)'!T49</f>
        <v>0</v>
      </c>
      <c r="R444" s="97">
        <f>'項目1(不当な差別的取扱い)'!U49</f>
        <v>0</v>
      </c>
      <c r="S444" s="97">
        <f>'項目1(不当な差別的取扱い)'!V49</f>
        <v>0</v>
      </c>
    </row>
    <row r="445" spans="1:21" ht="12" customHeight="1" x14ac:dyDescent="0.15">
      <c r="A445" s="61" t="s">
        <v>221</v>
      </c>
      <c r="B445" s="62" t="s">
        <v>6</v>
      </c>
      <c r="C445" s="62" t="s">
        <v>136</v>
      </c>
      <c r="D445" s="100" t="s">
        <v>137</v>
      </c>
      <c r="E445" s="99" t="str">
        <f t="shared" si="12"/>
        <v>回答対象外</v>
      </c>
      <c r="F445" s="97">
        <f t="shared" si="13"/>
        <v>30</v>
      </c>
      <c r="G445" s="97">
        <f>IF(F445&gt;K3,1,0)</f>
        <v>1</v>
      </c>
      <c r="H445" s="97">
        <f>IF(COUNTIF(K445:W445,"○")&gt;0,1,0)</f>
        <v>0</v>
      </c>
      <c r="I445" s="97" t="s">
        <v>122</v>
      </c>
      <c r="J445" s="97">
        <v>11</v>
      </c>
      <c r="K445" s="98">
        <f>'項目1(不当な差別的取扱い)'!W49</f>
        <v>0</v>
      </c>
      <c r="L445" s="97">
        <f>'項目1(不当な差別的取扱い)'!X49</f>
        <v>0</v>
      </c>
      <c r="M445" s="97">
        <f>'項目1(不当な差別的取扱い)'!Y49</f>
        <v>0</v>
      </c>
      <c r="N445" s="97">
        <f>'項目1(不当な差別的取扱い)'!Z49</f>
        <v>0</v>
      </c>
      <c r="O445" s="97">
        <f>'項目1(不当な差別的取扱い)'!AA49</f>
        <v>0</v>
      </c>
      <c r="P445" s="97">
        <f>'項目1(不当な差別的取扱い)'!AB49</f>
        <v>0</v>
      </c>
      <c r="Q445" s="97">
        <f>'項目1(不当な差別的取扱い)'!AC49</f>
        <v>0</v>
      </c>
      <c r="R445" s="97">
        <f>'項目1(不当な差別的取扱い)'!AD49</f>
        <v>0</v>
      </c>
      <c r="S445" s="97">
        <f>'項目1(不当な差別的取扱い)'!AE49</f>
        <v>0</v>
      </c>
      <c r="T445" s="97">
        <f>'項目1(不当な差別的取扱い)'!AF49</f>
        <v>0</v>
      </c>
      <c r="U445" s="97">
        <f>'項目1(不当な差別的取扱い)'!AG49</f>
        <v>0</v>
      </c>
    </row>
    <row r="446" spans="1:21" ht="12" customHeight="1" x14ac:dyDescent="0.15">
      <c r="A446" s="61" t="s">
        <v>221</v>
      </c>
      <c r="B446" s="62" t="s">
        <v>6</v>
      </c>
      <c r="C446" s="62" t="s">
        <v>136</v>
      </c>
      <c r="D446" s="100" t="s">
        <v>135</v>
      </c>
      <c r="E446" s="99" t="str">
        <f t="shared" si="12"/>
        <v>回答対象外</v>
      </c>
      <c r="F446" s="97">
        <f t="shared" si="13"/>
        <v>30</v>
      </c>
      <c r="G446" s="106">
        <f>IF(F446&gt;K3,1,IF(U445&lt;&gt;"○",1,0))</f>
        <v>1</v>
      </c>
      <c r="H446" s="106">
        <f>IF(G446=1,1,IF(K446="特になし　",1,IF(K446=0,0,1)))</f>
        <v>1</v>
      </c>
      <c r="I446" s="97" t="s">
        <v>120</v>
      </c>
      <c r="J446" s="97">
        <v>1</v>
      </c>
      <c r="K446" s="98">
        <f>'項目1(不当な差別的取扱い)'!AH49</f>
        <v>0</v>
      </c>
    </row>
    <row r="447" spans="1:21" ht="12" customHeight="1" x14ac:dyDescent="0.15">
      <c r="A447" s="61" t="s">
        <v>221</v>
      </c>
      <c r="B447" s="62" t="s">
        <v>6</v>
      </c>
      <c r="C447" s="62" t="s">
        <v>133</v>
      </c>
      <c r="D447" s="100" t="s">
        <v>134</v>
      </c>
      <c r="E447" s="99" t="str">
        <f t="shared" si="12"/>
        <v>回答対象外</v>
      </c>
      <c r="F447" s="97">
        <f t="shared" si="13"/>
        <v>30</v>
      </c>
      <c r="G447" s="97">
        <f>IF(F447&gt;K3,1,0)</f>
        <v>1</v>
      </c>
      <c r="H447" s="97">
        <f>IF(COUNTIF(K447:W447,"○")&gt;0,1,0)</f>
        <v>0</v>
      </c>
      <c r="I447" s="97" t="s">
        <v>122</v>
      </c>
      <c r="J447" s="97">
        <v>7</v>
      </c>
      <c r="K447" s="98">
        <f>'項目1(不当な差別的取扱い)'!AI49</f>
        <v>0</v>
      </c>
      <c r="L447" s="97">
        <f>'項目1(不当な差別的取扱い)'!AJ49</f>
        <v>0</v>
      </c>
      <c r="M447" s="97">
        <f>'項目1(不当な差別的取扱い)'!AK49</f>
        <v>0</v>
      </c>
      <c r="N447" s="97">
        <f>'項目1(不当な差別的取扱い)'!AL49</f>
        <v>0</v>
      </c>
      <c r="O447" s="97">
        <f>'項目1(不当な差別的取扱い)'!AM49</f>
        <v>0</v>
      </c>
      <c r="P447" s="97">
        <f>'項目1(不当な差別的取扱い)'!AN49</f>
        <v>0</v>
      </c>
      <c r="Q447" s="97">
        <f>'項目1(不当な差別的取扱い)'!AO49</f>
        <v>0</v>
      </c>
    </row>
    <row r="448" spans="1:21" ht="12" customHeight="1" x14ac:dyDescent="0.15">
      <c r="A448" s="61" t="s">
        <v>221</v>
      </c>
      <c r="B448" s="62" t="s">
        <v>6</v>
      </c>
      <c r="C448" s="62" t="s">
        <v>133</v>
      </c>
      <c r="D448" s="100" t="s">
        <v>132</v>
      </c>
      <c r="E448" s="99" t="str">
        <f t="shared" si="12"/>
        <v>回答対象外</v>
      </c>
      <c r="F448" s="97">
        <f t="shared" si="13"/>
        <v>30</v>
      </c>
      <c r="G448" s="106">
        <f>IF(F448&gt;K3,1,IF(U447&lt;&gt;"○",1,0))</f>
        <v>1</v>
      </c>
      <c r="H448" s="106">
        <f>IF(G448=1,1,IF(K448="特になし　",1,IF(K448=0,0,1)))</f>
        <v>1</v>
      </c>
      <c r="I448" s="97" t="s">
        <v>120</v>
      </c>
      <c r="J448" s="97">
        <v>1</v>
      </c>
      <c r="K448" s="98">
        <f>'項目1(不当な差別的取扱い)'!AP49</f>
        <v>0</v>
      </c>
    </row>
    <row r="449" spans="1:21" ht="12" customHeight="1" x14ac:dyDescent="0.15">
      <c r="A449" s="61" t="s">
        <v>221</v>
      </c>
      <c r="B449" s="62" t="s">
        <v>6</v>
      </c>
      <c r="C449" s="62" t="s">
        <v>125</v>
      </c>
      <c r="D449" s="100" t="s">
        <v>90</v>
      </c>
      <c r="E449" s="99" t="str">
        <f t="shared" si="12"/>
        <v>回答対象外</v>
      </c>
      <c r="F449" s="97">
        <f t="shared" si="13"/>
        <v>30</v>
      </c>
      <c r="G449" s="97">
        <f>IF(F449&gt;K3,1,0)</f>
        <v>1</v>
      </c>
      <c r="H449" s="104">
        <v>1</v>
      </c>
      <c r="I449" s="97" t="s">
        <v>122</v>
      </c>
      <c r="J449" s="97">
        <v>1</v>
      </c>
      <c r="K449" s="98">
        <f>'項目1(不当な差別的取扱い)'!AQ49</f>
        <v>0</v>
      </c>
    </row>
    <row r="450" spans="1:21" ht="12" customHeight="1" x14ac:dyDescent="0.15">
      <c r="A450" s="61" t="s">
        <v>221</v>
      </c>
      <c r="B450" s="62" t="s">
        <v>6</v>
      </c>
      <c r="C450" s="62" t="s">
        <v>124</v>
      </c>
      <c r="D450" s="100" t="s">
        <v>7</v>
      </c>
      <c r="E450" s="99" t="str">
        <f t="shared" si="12"/>
        <v>回答対象外</v>
      </c>
      <c r="F450" s="97">
        <f t="shared" si="13"/>
        <v>30</v>
      </c>
      <c r="G450" s="97">
        <f>IF(F450&gt;K3,1,0)</f>
        <v>1</v>
      </c>
      <c r="H450" s="97">
        <f>IF(K450="特になし　",0,IF(K450=0,0,1))</f>
        <v>0</v>
      </c>
      <c r="I450" s="97" t="s">
        <v>120</v>
      </c>
      <c r="J450" s="97">
        <v>1</v>
      </c>
      <c r="K450" s="98">
        <f>'項目1(不当な差別的取扱い)'!AR49</f>
        <v>0</v>
      </c>
    </row>
    <row r="451" spans="1:21" ht="12" customHeight="1" x14ac:dyDescent="0.15">
      <c r="A451" s="61" t="s">
        <v>221</v>
      </c>
      <c r="B451" s="62" t="s">
        <v>6</v>
      </c>
      <c r="C451" s="62" t="s">
        <v>123</v>
      </c>
      <c r="D451" s="100" t="s">
        <v>131</v>
      </c>
      <c r="E451" s="99" t="str">
        <f t="shared" ref="E451:E514" si="14">IF(G451=1,"回答対象外",IF(H451=1,"回答済","未回答"))</f>
        <v>回答対象外</v>
      </c>
      <c r="F451" s="97">
        <f t="shared" si="13"/>
        <v>30</v>
      </c>
      <c r="G451" s="97">
        <f>IF(F451&gt;K3,1,0)</f>
        <v>1</v>
      </c>
      <c r="H451" s="97">
        <f>IF(K451="特になし　",0,IF(K451=0,0,1))</f>
        <v>0</v>
      </c>
      <c r="I451" s="97" t="s">
        <v>120</v>
      </c>
      <c r="J451" s="97">
        <v>1</v>
      </c>
      <c r="K451" s="98">
        <f>'項目1(不当な差別的取扱い)'!AS49</f>
        <v>0</v>
      </c>
    </row>
    <row r="452" spans="1:21" ht="12" customHeight="1" x14ac:dyDescent="0.15">
      <c r="A452" s="61" t="s">
        <v>221</v>
      </c>
      <c r="B452" s="62" t="s">
        <v>6</v>
      </c>
      <c r="C452" s="62" t="s">
        <v>121</v>
      </c>
      <c r="D452" s="100" t="s">
        <v>130</v>
      </c>
      <c r="E452" s="99" t="str">
        <f t="shared" si="14"/>
        <v>回答対象外</v>
      </c>
      <c r="F452" s="97">
        <f t="shared" si="13"/>
        <v>30</v>
      </c>
      <c r="G452" s="97">
        <f>IF(F452&gt;K3,1,0)</f>
        <v>1</v>
      </c>
      <c r="H452" s="97">
        <f>IF(K452="特になし　",0,IF(K452=0,0,1))</f>
        <v>0</v>
      </c>
      <c r="I452" s="97" t="s">
        <v>120</v>
      </c>
      <c r="J452" s="97">
        <v>1</v>
      </c>
      <c r="K452" s="98">
        <f>'項目1(不当な差別的取扱い)'!AT49</f>
        <v>0</v>
      </c>
    </row>
    <row r="453" spans="1:21" ht="12" customHeight="1" x14ac:dyDescent="0.15">
      <c r="A453" s="61" t="s">
        <v>221</v>
      </c>
      <c r="B453" s="62" t="s">
        <v>6</v>
      </c>
      <c r="C453" s="62" t="s">
        <v>119</v>
      </c>
      <c r="D453" s="100" t="s">
        <v>129</v>
      </c>
      <c r="E453" s="99" t="str">
        <f t="shared" si="14"/>
        <v>回答対象外</v>
      </c>
      <c r="F453" s="97">
        <f t="shared" si="13"/>
        <v>30</v>
      </c>
      <c r="G453" s="97">
        <f>IF(F453&gt;K3,1,0)</f>
        <v>1</v>
      </c>
      <c r="H453" s="97">
        <f>IF(K453="(選択)",0,1)</f>
        <v>0</v>
      </c>
      <c r="I453" s="97" t="s">
        <v>118</v>
      </c>
      <c r="J453" s="97">
        <v>2</v>
      </c>
      <c r="K453" s="98" t="str">
        <f>'項目1(不当な差別的取扱い)'!AU49</f>
        <v>(選択)</v>
      </c>
    </row>
    <row r="454" spans="1:21" ht="12" customHeight="1" x14ac:dyDescent="0.15">
      <c r="A454" s="61" t="s">
        <v>222</v>
      </c>
      <c r="B454" s="62" t="s">
        <v>6</v>
      </c>
      <c r="C454" s="62" t="s">
        <v>163</v>
      </c>
      <c r="D454" s="100" t="s">
        <v>162</v>
      </c>
      <c r="E454" s="99" t="str">
        <f t="shared" si="14"/>
        <v>回答済</v>
      </c>
      <c r="F454" s="97">
        <v>0</v>
      </c>
      <c r="H454" s="97">
        <f>IF(K454&gt;=0,1,0)</f>
        <v>1</v>
      </c>
      <c r="I454" s="97" t="s">
        <v>117</v>
      </c>
      <c r="J454" s="97">
        <v>10</v>
      </c>
      <c r="K454" s="98">
        <f>'項目2(合理的配慮の提供)'!C11</f>
        <v>0</v>
      </c>
    </row>
    <row r="455" spans="1:21" ht="12" customHeight="1" x14ac:dyDescent="0.15">
      <c r="A455" s="61" t="s">
        <v>222</v>
      </c>
      <c r="B455" s="62" t="s">
        <v>6</v>
      </c>
      <c r="C455" s="62" t="s">
        <v>128</v>
      </c>
      <c r="D455" s="100" t="s">
        <v>184</v>
      </c>
      <c r="E455" s="99" t="str">
        <f t="shared" si="14"/>
        <v>回答対象外</v>
      </c>
      <c r="F455" s="97">
        <v>1</v>
      </c>
      <c r="G455" s="97">
        <f>IF(F455&gt;K454,1,0)</f>
        <v>1</v>
      </c>
      <c r="H455" s="97">
        <f>IF(K455="(選択)",0,1)</f>
        <v>0</v>
      </c>
      <c r="I455" s="97" t="s">
        <v>118</v>
      </c>
      <c r="J455" s="97">
        <v>2</v>
      </c>
      <c r="K455" s="98" t="str">
        <f>'項目2(合理的配慮の提供)'!C20</f>
        <v>(選択)</v>
      </c>
    </row>
    <row r="456" spans="1:21" ht="12" customHeight="1" x14ac:dyDescent="0.15">
      <c r="A456" s="61" t="s">
        <v>222</v>
      </c>
      <c r="B456" s="62" t="s">
        <v>6</v>
      </c>
      <c r="C456" s="62" t="s">
        <v>127</v>
      </c>
      <c r="D456" s="100" t="s">
        <v>88</v>
      </c>
      <c r="E456" s="99" t="str">
        <f t="shared" si="14"/>
        <v>回答対象外</v>
      </c>
      <c r="F456" s="97">
        <v>1</v>
      </c>
      <c r="G456" s="97">
        <f>IF(F456&gt;K454,1,0)</f>
        <v>1</v>
      </c>
      <c r="H456" s="97">
        <f>IF(K456="特になし　",0,IF(K456=0,0,1))</f>
        <v>0</v>
      </c>
      <c r="I456" s="97" t="s">
        <v>120</v>
      </c>
      <c r="J456" s="97">
        <v>1</v>
      </c>
      <c r="K456" s="98">
        <f>'項目2(合理的配慮の提供)'!D20</f>
        <v>0</v>
      </c>
    </row>
    <row r="457" spans="1:21" ht="12" customHeight="1" x14ac:dyDescent="0.15">
      <c r="A457" s="61" t="s">
        <v>222</v>
      </c>
      <c r="B457" s="62" t="s">
        <v>6</v>
      </c>
      <c r="C457" s="62" t="s">
        <v>126</v>
      </c>
      <c r="D457" s="100" t="s">
        <v>143</v>
      </c>
      <c r="E457" s="99" t="str">
        <f t="shared" si="14"/>
        <v>回答対象外</v>
      </c>
      <c r="F457" s="97">
        <v>1</v>
      </c>
      <c r="G457" s="97">
        <f>IF(F457&gt;K454,1,0)</f>
        <v>1</v>
      </c>
      <c r="H457" s="97">
        <f>IF(COUNTIF(K457:W457,"○")&gt;0,1,0)</f>
        <v>0</v>
      </c>
      <c r="I457" s="97" t="s">
        <v>122</v>
      </c>
      <c r="J457" s="97">
        <v>3</v>
      </c>
      <c r="K457" s="98">
        <f>'項目2(合理的配慮の提供)'!G20</f>
        <v>0</v>
      </c>
      <c r="L457" s="97">
        <f>'項目2(合理的配慮の提供)'!H20</f>
        <v>0</v>
      </c>
      <c r="M457" s="97">
        <f>'項目2(合理的配慮の提供)'!I20</f>
        <v>0</v>
      </c>
    </row>
    <row r="458" spans="1:21" ht="12" customHeight="1" x14ac:dyDescent="0.15">
      <c r="A458" s="61" t="s">
        <v>222</v>
      </c>
      <c r="B458" s="62" t="s">
        <v>6</v>
      </c>
      <c r="C458" s="62" t="s">
        <v>126</v>
      </c>
      <c r="D458" s="100" t="s">
        <v>142</v>
      </c>
      <c r="E458" s="99" t="str">
        <f t="shared" si="14"/>
        <v>回答対象外</v>
      </c>
      <c r="F458" s="97">
        <v>1</v>
      </c>
      <c r="G458" s="106">
        <f>IF(F458&gt;K454,1,IF(M457&lt;&gt;"○",1,0))</f>
        <v>1</v>
      </c>
      <c r="H458" s="106">
        <f>IF(G458=1,1,IF(K458="特になし　",1,IF(K458=0,0,1)))</f>
        <v>1</v>
      </c>
      <c r="I458" s="97" t="s">
        <v>120</v>
      </c>
      <c r="J458" s="97">
        <v>1</v>
      </c>
      <c r="K458" s="98">
        <f>'項目2(合理的配慮の提供)'!J20</f>
        <v>0</v>
      </c>
    </row>
    <row r="459" spans="1:21" ht="12" customHeight="1" x14ac:dyDescent="0.15">
      <c r="A459" s="61" t="s">
        <v>222</v>
      </c>
      <c r="B459" s="62" t="s">
        <v>6</v>
      </c>
      <c r="C459" s="62" t="s">
        <v>141</v>
      </c>
      <c r="D459" s="100" t="s">
        <v>140</v>
      </c>
      <c r="E459" s="99" t="str">
        <f t="shared" si="14"/>
        <v>回答対象外</v>
      </c>
      <c r="F459" s="97">
        <v>1</v>
      </c>
      <c r="G459" s="97">
        <f>IF(F459&gt;K454,1,0)</f>
        <v>1</v>
      </c>
      <c r="H459" s="97">
        <f>IF(COUNTIF(K459:W459,"○")&gt;0,1,0)</f>
        <v>0</v>
      </c>
      <c r="I459" s="97" t="s">
        <v>122</v>
      </c>
      <c r="J459" s="97">
        <v>3</v>
      </c>
      <c r="K459" s="98">
        <f>'項目2(合理的配慮の提供)'!K20</f>
        <v>0</v>
      </c>
      <c r="L459" s="97">
        <f>'項目2(合理的配慮の提供)'!L20</f>
        <v>0</v>
      </c>
      <c r="M459" s="97">
        <f>'項目2(合理的配慮の提供)'!M20</f>
        <v>0</v>
      </c>
    </row>
    <row r="460" spans="1:21" ht="12" customHeight="1" x14ac:dyDescent="0.15">
      <c r="A460" s="61" t="s">
        <v>222</v>
      </c>
      <c r="B460" s="62" t="s">
        <v>6</v>
      </c>
      <c r="C460" s="62" t="s">
        <v>139</v>
      </c>
      <c r="D460" s="100" t="s">
        <v>138</v>
      </c>
      <c r="E460" s="99" t="str">
        <f t="shared" si="14"/>
        <v>回答対象外</v>
      </c>
      <c r="F460" s="97">
        <v>1</v>
      </c>
      <c r="G460" s="97">
        <f>IF(F460&gt;K454,1,0)</f>
        <v>1</v>
      </c>
      <c r="H460" s="97">
        <f>IF(COUNTIF(K460:W460,"○")&gt;0,1,0)</f>
        <v>0</v>
      </c>
      <c r="I460" s="97" t="s">
        <v>122</v>
      </c>
      <c r="J460" s="97">
        <v>9</v>
      </c>
      <c r="K460" s="98">
        <f>'項目2(合理的配慮の提供)'!N20</f>
        <v>0</v>
      </c>
      <c r="L460" s="97">
        <f>'項目2(合理的配慮の提供)'!O20</f>
        <v>0</v>
      </c>
      <c r="M460" s="97">
        <f>'項目2(合理的配慮の提供)'!P20</f>
        <v>0</v>
      </c>
      <c r="N460" s="97">
        <f>'項目2(合理的配慮の提供)'!Q20</f>
        <v>0</v>
      </c>
      <c r="O460" s="97">
        <f>'項目2(合理的配慮の提供)'!R20</f>
        <v>0</v>
      </c>
      <c r="P460" s="97">
        <f>'項目2(合理的配慮の提供)'!S20</f>
        <v>0</v>
      </c>
      <c r="Q460" s="97">
        <f>'項目2(合理的配慮の提供)'!T20</f>
        <v>0</v>
      </c>
      <c r="R460" s="97">
        <f>'項目2(合理的配慮の提供)'!U20</f>
        <v>0</v>
      </c>
      <c r="S460" s="97">
        <f>'項目2(合理的配慮の提供)'!V20</f>
        <v>0</v>
      </c>
    </row>
    <row r="461" spans="1:21" ht="12" customHeight="1" x14ac:dyDescent="0.15">
      <c r="A461" s="61" t="s">
        <v>222</v>
      </c>
      <c r="B461" s="62" t="s">
        <v>6</v>
      </c>
      <c r="C461" s="62" t="s">
        <v>136</v>
      </c>
      <c r="D461" s="100" t="s">
        <v>137</v>
      </c>
      <c r="E461" s="99" t="str">
        <f t="shared" si="14"/>
        <v>回答対象外</v>
      </c>
      <c r="F461" s="97">
        <v>1</v>
      </c>
      <c r="G461" s="97">
        <f>IF(F461&gt;K454,1,0)</f>
        <v>1</v>
      </c>
      <c r="H461" s="97">
        <f>IF(COUNTIF(K461:W461,"○")&gt;0,1,0)</f>
        <v>0</v>
      </c>
      <c r="I461" s="97" t="s">
        <v>122</v>
      </c>
      <c r="J461" s="97">
        <v>11</v>
      </c>
      <c r="K461" s="98">
        <f>'項目2(合理的配慮の提供)'!W20</f>
        <v>0</v>
      </c>
      <c r="L461" s="97">
        <f>'項目2(合理的配慮の提供)'!X20</f>
        <v>0</v>
      </c>
      <c r="M461" s="97">
        <f>'項目2(合理的配慮の提供)'!Y20</f>
        <v>0</v>
      </c>
      <c r="N461" s="97">
        <f>'項目2(合理的配慮の提供)'!Z20</f>
        <v>0</v>
      </c>
      <c r="O461" s="97">
        <f>'項目2(合理的配慮の提供)'!AA20</f>
        <v>0</v>
      </c>
      <c r="P461" s="97">
        <f>'項目2(合理的配慮の提供)'!AB20</f>
        <v>0</v>
      </c>
      <c r="Q461" s="97">
        <f>'項目2(合理的配慮の提供)'!AC20</f>
        <v>0</v>
      </c>
      <c r="R461" s="97">
        <f>'項目2(合理的配慮の提供)'!AD20</f>
        <v>0</v>
      </c>
      <c r="S461" s="97">
        <f>'項目2(合理的配慮の提供)'!AE20</f>
        <v>0</v>
      </c>
      <c r="T461" s="97">
        <f>'項目2(合理的配慮の提供)'!AF20</f>
        <v>0</v>
      </c>
      <c r="U461" s="97">
        <f>'項目2(合理的配慮の提供)'!AG20</f>
        <v>0</v>
      </c>
    </row>
    <row r="462" spans="1:21" ht="12" customHeight="1" x14ac:dyDescent="0.15">
      <c r="A462" s="61" t="s">
        <v>222</v>
      </c>
      <c r="B462" s="62" t="s">
        <v>6</v>
      </c>
      <c r="C462" s="62" t="s">
        <v>136</v>
      </c>
      <c r="D462" s="100" t="s">
        <v>135</v>
      </c>
      <c r="E462" s="99" t="str">
        <f t="shared" si="14"/>
        <v>回答対象外</v>
      </c>
      <c r="F462" s="97">
        <v>1</v>
      </c>
      <c r="G462" s="106">
        <f>IF(F462&gt;K454,1,IF(U461&lt;&gt;"○",1,0))</f>
        <v>1</v>
      </c>
      <c r="H462" s="106">
        <f>IF(G462=1,1,IF(K462="特になし　",1,IF(K462=0,0,1)))</f>
        <v>1</v>
      </c>
      <c r="I462" s="97" t="s">
        <v>120</v>
      </c>
      <c r="J462" s="97">
        <v>1</v>
      </c>
      <c r="K462" s="98">
        <f>'項目2(合理的配慮の提供)'!AH20</f>
        <v>0</v>
      </c>
    </row>
    <row r="463" spans="1:21" ht="12" customHeight="1" x14ac:dyDescent="0.15">
      <c r="A463" s="61" t="s">
        <v>222</v>
      </c>
      <c r="B463" s="62" t="s">
        <v>6</v>
      </c>
      <c r="C463" s="62" t="s">
        <v>133</v>
      </c>
      <c r="D463" s="100" t="s">
        <v>134</v>
      </c>
      <c r="E463" s="99" t="str">
        <f t="shared" si="14"/>
        <v>回答対象外</v>
      </c>
      <c r="F463" s="97">
        <v>1</v>
      </c>
      <c r="G463" s="97">
        <f>IF(F463&gt;K454,1,0)</f>
        <v>1</v>
      </c>
      <c r="H463" s="97">
        <f>IF(COUNTIF(K463:W463,"○")&gt;0,1,0)</f>
        <v>0</v>
      </c>
      <c r="I463" s="97" t="s">
        <v>122</v>
      </c>
      <c r="J463" s="97">
        <v>7</v>
      </c>
      <c r="K463" s="98">
        <f>'項目2(合理的配慮の提供)'!AI20</f>
        <v>0</v>
      </c>
      <c r="L463" s="97">
        <f>'項目2(合理的配慮の提供)'!AJ20</f>
        <v>0</v>
      </c>
      <c r="M463" s="97">
        <f>'項目2(合理的配慮の提供)'!AK20</f>
        <v>0</v>
      </c>
      <c r="N463" s="97">
        <f>'項目2(合理的配慮の提供)'!AL20</f>
        <v>0</v>
      </c>
      <c r="O463" s="97">
        <f>'項目2(合理的配慮の提供)'!AM20</f>
        <v>0</v>
      </c>
      <c r="P463" s="97">
        <f>'項目2(合理的配慮の提供)'!AN20</f>
        <v>0</v>
      </c>
      <c r="Q463" s="97">
        <f>'項目2(合理的配慮の提供)'!AO20</f>
        <v>0</v>
      </c>
    </row>
    <row r="464" spans="1:21" ht="12" customHeight="1" x14ac:dyDescent="0.15">
      <c r="A464" s="61" t="s">
        <v>222</v>
      </c>
      <c r="B464" s="62" t="s">
        <v>6</v>
      </c>
      <c r="C464" s="62" t="s">
        <v>133</v>
      </c>
      <c r="D464" s="100" t="s">
        <v>132</v>
      </c>
      <c r="E464" s="99" t="str">
        <f t="shared" si="14"/>
        <v>回答対象外</v>
      </c>
      <c r="F464" s="97">
        <v>1</v>
      </c>
      <c r="G464" s="106">
        <f>IF(F464&gt;K454,1,IF(Q463&lt;&gt;"○",1,0))</f>
        <v>1</v>
      </c>
      <c r="H464" s="106">
        <f>IF(G464=1,1,IF(K464="特になし　",1,IF(K464=0,0,1)))</f>
        <v>1</v>
      </c>
      <c r="I464" s="97" t="s">
        <v>120</v>
      </c>
      <c r="J464" s="97">
        <v>1</v>
      </c>
      <c r="K464" s="98">
        <f>'項目2(合理的配慮の提供)'!AP20</f>
        <v>0</v>
      </c>
    </row>
    <row r="465" spans="1:21" ht="12" customHeight="1" x14ac:dyDescent="0.15">
      <c r="A465" s="61" t="s">
        <v>222</v>
      </c>
      <c r="B465" s="62" t="s">
        <v>6</v>
      </c>
      <c r="C465" s="62" t="s">
        <v>125</v>
      </c>
      <c r="D465" s="100" t="s">
        <v>90</v>
      </c>
      <c r="E465" s="99" t="str">
        <f t="shared" si="14"/>
        <v>回答対象外</v>
      </c>
      <c r="F465" s="97">
        <v>1</v>
      </c>
      <c r="G465" s="97">
        <f>IF(F465&gt;K454,1,0)</f>
        <v>1</v>
      </c>
      <c r="H465" s="104">
        <v>1</v>
      </c>
      <c r="I465" s="97" t="s">
        <v>122</v>
      </c>
      <c r="J465" s="97">
        <v>1</v>
      </c>
      <c r="K465" s="98">
        <f>'項目2(合理的配慮の提供)'!AQ20</f>
        <v>0</v>
      </c>
    </row>
    <row r="466" spans="1:21" ht="12" customHeight="1" x14ac:dyDescent="0.15">
      <c r="A466" s="61" t="s">
        <v>222</v>
      </c>
      <c r="B466" s="62" t="s">
        <v>6</v>
      </c>
      <c r="C466" s="62" t="s">
        <v>124</v>
      </c>
      <c r="D466" s="100" t="s">
        <v>7</v>
      </c>
      <c r="E466" s="99" t="str">
        <f t="shared" si="14"/>
        <v>回答対象外</v>
      </c>
      <c r="F466" s="97">
        <v>1</v>
      </c>
      <c r="G466" s="97">
        <f>IF(F466&gt;K454,1,0)</f>
        <v>1</v>
      </c>
      <c r="H466" s="97">
        <f>IF(K466="特になし　",0,IF(K466=0,0,1))</f>
        <v>0</v>
      </c>
      <c r="I466" s="97" t="s">
        <v>120</v>
      </c>
      <c r="J466" s="97">
        <v>1</v>
      </c>
      <c r="K466" s="98">
        <f>'項目2(合理的配慮の提供)'!AR20</f>
        <v>0</v>
      </c>
    </row>
    <row r="467" spans="1:21" ht="12" customHeight="1" x14ac:dyDescent="0.15">
      <c r="A467" s="61" t="s">
        <v>222</v>
      </c>
      <c r="B467" s="62" t="s">
        <v>6</v>
      </c>
      <c r="C467" s="62" t="s">
        <v>123</v>
      </c>
      <c r="D467" s="100" t="s">
        <v>131</v>
      </c>
      <c r="E467" s="99" t="str">
        <f t="shared" si="14"/>
        <v>回答対象外</v>
      </c>
      <c r="F467" s="97">
        <v>1</v>
      </c>
      <c r="G467" s="97">
        <f>IF(F467&gt;K454,1,0)</f>
        <v>1</v>
      </c>
      <c r="H467" s="97">
        <f>IF(K467="特になし　",0,IF(K467=0,0,1))</f>
        <v>0</v>
      </c>
      <c r="I467" s="97" t="s">
        <v>120</v>
      </c>
      <c r="J467" s="97">
        <v>1</v>
      </c>
      <c r="K467" s="98">
        <f>'項目2(合理的配慮の提供)'!AS20</f>
        <v>0</v>
      </c>
    </row>
    <row r="468" spans="1:21" ht="12" customHeight="1" x14ac:dyDescent="0.15">
      <c r="A468" s="61" t="s">
        <v>222</v>
      </c>
      <c r="B468" s="62" t="s">
        <v>6</v>
      </c>
      <c r="C468" s="62" t="s">
        <v>121</v>
      </c>
      <c r="D468" s="100" t="s">
        <v>130</v>
      </c>
      <c r="E468" s="99" t="str">
        <f t="shared" si="14"/>
        <v>回答対象外</v>
      </c>
      <c r="F468" s="97">
        <v>1</v>
      </c>
      <c r="G468" s="97">
        <f>IF(F468&gt;K454,1,0)</f>
        <v>1</v>
      </c>
      <c r="H468" s="97">
        <f>IF(K468="特になし　",0,IF(K468=0,0,1))</f>
        <v>0</v>
      </c>
      <c r="I468" s="97" t="s">
        <v>120</v>
      </c>
      <c r="J468" s="97">
        <v>1</v>
      </c>
      <c r="K468" s="98">
        <f>'項目2(合理的配慮の提供)'!AT20</f>
        <v>0</v>
      </c>
    </row>
    <row r="469" spans="1:21" ht="12" customHeight="1" x14ac:dyDescent="0.15">
      <c r="A469" s="61" t="s">
        <v>222</v>
      </c>
      <c r="B469" s="62" t="s">
        <v>6</v>
      </c>
      <c r="C469" s="62" t="s">
        <v>119</v>
      </c>
      <c r="D469" s="100" t="s">
        <v>129</v>
      </c>
      <c r="E469" s="99" t="str">
        <f t="shared" si="14"/>
        <v>回答対象外</v>
      </c>
      <c r="F469" s="97">
        <v>1</v>
      </c>
      <c r="G469" s="97">
        <f>IF(F469&gt;K454,1,0)</f>
        <v>1</v>
      </c>
      <c r="H469" s="97">
        <f>IF(K469="(選択)",0,1)</f>
        <v>0</v>
      </c>
      <c r="I469" s="97" t="s">
        <v>118</v>
      </c>
      <c r="J469" s="97">
        <v>2</v>
      </c>
      <c r="K469" s="98" t="str">
        <f>'項目2(合理的配慮の提供)'!AU20</f>
        <v>(選択)</v>
      </c>
    </row>
    <row r="470" spans="1:21" ht="12" customHeight="1" x14ac:dyDescent="0.15">
      <c r="A470" s="61" t="s">
        <v>222</v>
      </c>
      <c r="B470" s="62" t="s">
        <v>6</v>
      </c>
      <c r="C470" s="62" t="s">
        <v>128</v>
      </c>
      <c r="D470" s="100" t="s">
        <v>184</v>
      </c>
      <c r="E470" s="99" t="str">
        <f t="shared" si="14"/>
        <v>回答対象外</v>
      </c>
      <c r="F470" s="97">
        <v>2</v>
      </c>
      <c r="G470" s="97">
        <f>IF(F470&gt;K454,1,0)</f>
        <v>1</v>
      </c>
      <c r="H470" s="97">
        <f>IF(K470="(選択)",0,1)</f>
        <v>0</v>
      </c>
      <c r="I470" s="97" t="s">
        <v>118</v>
      </c>
      <c r="J470" s="97">
        <v>2</v>
      </c>
      <c r="K470" s="98" t="str">
        <f>'項目2(合理的配慮の提供)'!C21</f>
        <v>(選択)</v>
      </c>
    </row>
    <row r="471" spans="1:21" ht="12" customHeight="1" x14ac:dyDescent="0.15">
      <c r="A471" s="61" t="s">
        <v>222</v>
      </c>
      <c r="B471" s="62" t="s">
        <v>6</v>
      </c>
      <c r="C471" s="62" t="s">
        <v>127</v>
      </c>
      <c r="D471" s="100" t="s">
        <v>88</v>
      </c>
      <c r="E471" s="99" t="str">
        <f t="shared" si="14"/>
        <v>回答対象外</v>
      </c>
      <c r="F471" s="97">
        <v>2</v>
      </c>
      <c r="G471" s="97">
        <f>IF(F471&gt;K454,1,0)</f>
        <v>1</v>
      </c>
      <c r="H471" s="97">
        <f>IF(K471="特になし　",0,IF(K471=0,0,1))</f>
        <v>0</v>
      </c>
      <c r="I471" s="97" t="s">
        <v>120</v>
      </c>
      <c r="J471" s="97">
        <v>1</v>
      </c>
      <c r="K471" s="98">
        <f>'項目2(合理的配慮の提供)'!D21</f>
        <v>0</v>
      </c>
    </row>
    <row r="472" spans="1:21" ht="12" customHeight="1" x14ac:dyDescent="0.15">
      <c r="A472" s="61" t="s">
        <v>222</v>
      </c>
      <c r="B472" s="62" t="s">
        <v>6</v>
      </c>
      <c r="C472" s="62" t="s">
        <v>126</v>
      </c>
      <c r="D472" s="100" t="s">
        <v>143</v>
      </c>
      <c r="E472" s="99" t="str">
        <f t="shared" si="14"/>
        <v>回答対象外</v>
      </c>
      <c r="F472" s="97">
        <v>2</v>
      </c>
      <c r="G472" s="97">
        <f>IF(F472&gt;K454,1,0)</f>
        <v>1</v>
      </c>
      <c r="H472" s="97">
        <f>IF(COUNTIF(K472:W472,"○")&gt;0,1,0)</f>
        <v>0</v>
      </c>
      <c r="I472" s="97" t="s">
        <v>122</v>
      </c>
      <c r="J472" s="97">
        <v>3</v>
      </c>
      <c r="K472" s="98">
        <f>'項目2(合理的配慮の提供)'!G21</f>
        <v>0</v>
      </c>
      <c r="L472" s="97">
        <f>'項目2(合理的配慮の提供)'!H21</f>
        <v>0</v>
      </c>
      <c r="M472" s="97">
        <f>'項目2(合理的配慮の提供)'!I21</f>
        <v>0</v>
      </c>
    </row>
    <row r="473" spans="1:21" ht="12" customHeight="1" x14ac:dyDescent="0.15">
      <c r="A473" s="61" t="s">
        <v>222</v>
      </c>
      <c r="B473" s="62" t="s">
        <v>6</v>
      </c>
      <c r="C473" s="62" t="s">
        <v>126</v>
      </c>
      <c r="D473" s="100" t="s">
        <v>142</v>
      </c>
      <c r="E473" s="99" t="str">
        <f t="shared" si="14"/>
        <v>回答対象外</v>
      </c>
      <c r="F473" s="97">
        <v>2</v>
      </c>
      <c r="G473" s="106">
        <f>IF(F473&gt;K454,1,IF(M472&lt;&gt;"○",1,0))</f>
        <v>1</v>
      </c>
      <c r="H473" s="106">
        <f>IF(G473=1,1,IF(K473="特になし　",1,IF(K473=0,0,1)))</f>
        <v>1</v>
      </c>
      <c r="I473" s="97" t="s">
        <v>120</v>
      </c>
      <c r="J473" s="97">
        <v>1</v>
      </c>
      <c r="K473" s="98">
        <f>'項目2(合理的配慮の提供)'!J21</f>
        <v>0</v>
      </c>
    </row>
    <row r="474" spans="1:21" ht="12" customHeight="1" x14ac:dyDescent="0.15">
      <c r="A474" s="61" t="s">
        <v>222</v>
      </c>
      <c r="B474" s="62" t="s">
        <v>6</v>
      </c>
      <c r="C474" s="62" t="s">
        <v>141</v>
      </c>
      <c r="D474" s="100" t="s">
        <v>140</v>
      </c>
      <c r="E474" s="99" t="str">
        <f t="shared" si="14"/>
        <v>回答対象外</v>
      </c>
      <c r="F474" s="97">
        <v>2</v>
      </c>
      <c r="G474" s="97">
        <f>IF(F474&gt;K454,1,0)</f>
        <v>1</v>
      </c>
      <c r="H474" s="97">
        <f>IF(COUNTIF(K474:W474,"○")&gt;0,1,0)</f>
        <v>0</v>
      </c>
      <c r="I474" s="97" t="s">
        <v>122</v>
      </c>
      <c r="J474" s="97">
        <v>3</v>
      </c>
      <c r="K474" s="98">
        <f>'項目2(合理的配慮の提供)'!K21</f>
        <v>0</v>
      </c>
      <c r="L474" s="97">
        <f>'項目2(合理的配慮の提供)'!L21</f>
        <v>0</v>
      </c>
      <c r="M474" s="97">
        <f>'項目2(合理的配慮の提供)'!M21</f>
        <v>0</v>
      </c>
    </row>
    <row r="475" spans="1:21" ht="12" customHeight="1" x14ac:dyDescent="0.15">
      <c r="A475" s="61" t="s">
        <v>222</v>
      </c>
      <c r="B475" s="62" t="s">
        <v>6</v>
      </c>
      <c r="C475" s="62" t="s">
        <v>139</v>
      </c>
      <c r="D475" s="100" t="s">
        <v>138</v>
      </c>
      <c r="E475" s="99" t="str">
        <f t="shared" si="14"/>
        <v>回答対象外</v>
      </c>
      <c r="F475" s="97">
        <v>2</v>
      </c>
      <c r="G475" s="97">
        <f>IF(F475&gt;K454,1,0)</f>
        <v>1</v>
      </c>
      <c r="H475" s="97">
        <f>IF(COUNTIF(K475:W475,"○")&gt;0,1,0)</f>
        <v>0</v>
      </c>
      <c r="I475" s="97" t="s">
        <v>122</v>
      </c>
      <c r="J475" s="97">
        <v>9</v>
      </c>
      <c r="K475" s="98">
        <f>'項目2(合理的配慮の提供)'!N21</f>
        <v>0</v>
      </c>
      <c r="L475" s="97">
        <f>'項目2(合理的配慮の提供)'!O21</f>
        <v>0</v>
      </c>
      <c r="M475" s="97">
        <f>'項目2(合理的配慮の提供)'!P21</f>
        <v>0</v>
      </c>
      <c r="N475" s="97">
        <f>'項目2(合理的配慮の提供)'!Q21</f>
        <v>0</v>
      </c>
      <c r="O475" s="97">
        <f>'項目2(合理的配慮の提供)'!R21</f>
        <v>0</v>
      </c>
      <c r="P475" s="97">
        <f>'項目2(合理的配慮の提供)'!S21</f>
        <v>0</v>
      </c>
      <c r="Q475" s="97">
        <f>'項目2(合理的配慮の提供)'!T21</f>
        <v>0</v>
      </c>
      <c r="R475" s="97">
        <f>'項目2(合理的配慮の提供)'!U21</f>
        <v>0</v>
      </c>
      <c r="S475" s="97">
        <f>'項目2(合理的配慮の提供)'!V21</f>
        <v>0</v>
      </c>
    </row>
    <row r="476" spans="1:21" ht="12" customHeight="1" x14ac:dyDescent="0.15">
      <c r="A476" s="61" t="s">
        <v>222</v>
      </c>
      <c r="B476" s="62" t="s">
        <v>6</v>
      </c>
      <c r="C476" s="62" t="s">
        <v>136</v>
      </c>
      <c r="D476" s="100" t="s">
        <v>137</v>
      </c>
      <c r="E476" s="99" t="str">
        <f t="shared" si="14"/>
        <v>回答対象外</v>
      </c>
      <c r="F476" s="97">
        <v>2</v>
      </c>
      <c r="G476" s="97">
        <f>IF(F476&gt;K454,1,0)</f>
        <v>1</v>
      </c>
      <c r="H476" s="97">
        <f>IF(COUNTIF(K476:W476,"○")&gt;0,1,0)</f>
        <v>0</v>
      </c>
      <c r="I476" s="97" t="s">
        <v>122</v>
      </c>
      <c r="J476" s="97">
        <v>11</v>
      </c>
      <c r="K476" s="98">
        <f>'項目2(合理的配慮の提供)'!W21</f>
        <v>0</v>
      </c>
      <c r="L476" s="97">
        <f>'項目2(合理的配慮の提供)'!X21</f>
        <v>0</v>
      </c>
      <c r="M476" s="97">
        <f>'項目2(合理的配慮の提供)'!Y21</f>
        <v>0</v>
      </c>
      <c r="N476" s="97">
        <f>'項目2(合理的配慮の提供)'!Z21</f>
        <v>0</v>
      </c>
      <c r="O476" s="97">
        <f>'項目2(合理的配慮の提供)'!AA21</f>
        <v>0</v>
      </c>
      <c r="P476" s="97">
        <f>'項目2(合理的配慮の提供)'!AB21</f>
        <v>0</v>
      </c>
      <c r="Q476" s="97">
        <f>'項目2(合理的配慮の提供)'!AC21</f>
        <v>0</v>
      </c>
      <c r="R476" s="97">
        <f>'項目2(合理的配慮の提供)'!AD21</f>
        <v>0</v>
      </c>
      <c r="S476" s="97">
        <f>'項目2(合理的配慮の提供)'!AE21</f>
        <v>0</v>
      </c>
      <c r="T476" s="97">
        <f>'項目2(合理的配慮の提供)'!AF21</f>
        <v>0</v>
      </c>
      <c r="U476" s="97">
        <f>'項目2(合理的配慮の提供)'!AG21</f>
        <v>0</v>
      </c>
    </row>
    <row r="477" spans="1:21" ht="12" customHeight="1" x14ac:dyDescent="0.15">
      <c r="A477" s="61" t="s">
        <v>222</v>
      </c>
      <c r="B477" s="62" t="s">
        <v>6</v>
      </c>
      <c r="C477" s="62" t="s">
        <v>136</v>
      </c>
      <c r="D477" s="100" t="s">
        <v>135</v>
      </c>
      <c r="E477" s="99" t="str">
        <f t="shared" si="14"/>
        <v>回答対象外</v>
      </c>
      <c r="F477" s="97">
        <v>2</v>
      </c>
      <c r="G477" s="106">
        <f>IF(F477&gt;K454,1,IF(U476&lt;&gt;"○",1,0))</f>
        <v>1</v>
      </c>
      <c r="H477" s="106">
        <f>IF(G477=1,1,IF(K477="特になし　",1,IF(K477=0,0,1)))</f>
        <v>1</v>
      </c>
      <c r="I477" s="97" t="s">
        <v>120</v>
      </c>
      <c r="J477" s="97">
        <v>1</v>
      </c>
      <c r="K477" s="98">
        <f>'項目2(合理的配慮の提供)'!AH21</f>
        <v>0</v>
      </c>
    </row>
    <row r="478" spans="1:21" ht="12" customHeight="1" x14ac:dyDescent="0.15">
      <c r="A478" s="61" t="s">
        <v>222</v>
      </c>
      <c r="B478" s="62" t="s">
        <v>6</v>
      </c>
      <c r="C478" s="62" t="s">
        <v>133</v>
      </c>
      <c r="D478" s="100" t="s">
        <v>134</v>
      </c>
      <c r="E478" s="99" t="str">
        <f t="shared" si="14"/>
        <v>回答対象外</v>
      </c>
      <c r="F478" s="97">
        <v>2</v>
      </c>
      <c r="G478" s="97">
        <f>IF(F478&gt;K454,1,0)</f>
        <v>1</v>
      </c>
      <c r="H478" s="97">
        <f>IF(COUNTIF(K478:W478,"○")&gt;0,1,0)</f>
        <v>0</v>
      </c>
      <c r="I478" s="97" t="s">
        <v>122</v>
      </c>
      <c r="J478" s="97">
        <v>7</v>
      </c>
      <c r="K478" s="98">
        <f>'項目2(合理的配慮の提供)'!AI21</f>
        <v>0</v>
      </c>
      <c r="L478" s="97">
        <f>'項目2(合理的配慮の提供)'!AJ21</f>
        <v>0</v>
      </c>
      <c r="M478" s="97">
        <f>'項目2(合理的配慮の提供)'!AK21</f>
        <v>0</v>
      </c>
      <c r="N478" s="97">
        <f>'項目2(合理的配慮の提供)'!AL21</f>
        <v>0</v>
      </c>
      <c r="O478" s="97">
        <f>'項目2(合理的配慮の提供)'!AM21</f>
        <v>0</v>
      </c>
      <c r="P478" s="97">
        <f>'項目2(合理的配慮の提供)'!AN21</f>
        <v>0</v>
      </c>
      <c r="Q478" s="97">
        <f>'項目2(合理的配慮の提供)'!AO21</f>
        <v>0</v>
      </c>
    </row>
    <row r="479" spans="1:21" ht="12" customHeight="1" x14ac:dyDescent="0.15">
      <c r="A479" s="61" t="s">
        <v>222</v>
      </c>
      <c r="B479" s="62" t="s">
        <v>6</v>
      </c>
      <c r="C479" s="62" t="s">
        <v>133</v>
      </c>
      <c r="D479" s="100" t="s">
        <v>132</v>
      </c>
      <c r="E479" s="99" t="str">
        <f t="shared" si="14"/>
        <v>回答対象外</v>
      </c>
      <c r="F479" s="97">
        <v>2</v>
      </c>
      <c r="G479" s="106">
        <f>IF(F479&gt;K454,1,IF(U478&lt;&gt;"○",1,0))</f>
        <v>1</v>
      </c>
      <c r="H479" s="106">
        <f>IF(G479=1,1,IF(K479="特になし　",1,IF(K479=0,0,1)))</f>
        <v>1</v>
      </c>
      <c r="I479" s="97" t="s">
        <v>120</v>
      </c>
      <c r="J479" s="97">
        <v>1</v>
      </c>
      <c r="K479" s="98">
        <f>'項目2(合理的配慮の提供)'!AP21</f>
        <v>0</v>
      </c>
    </row>
    <row r="480" spans="1:21" ht="12" customHeight="1" x14ac:dyDescent="0.15">
      <c r="A480" s="61" t="s">
        <v>222</v>
      </c>
      <c r="B480" s="62" t="s">
        <v>6</v>
      </c>
      <c r="C480" s="62" t="s">
        <v>125</v>
      </c>
      <c r="D480" s="100" t="s">
        <v>90</v>
      </c>
      <c r="E480" s="99" t="str">
        <f t="shared" si="14"/>
        <v>回答対象外</v>
      </c>
      <c r="F480" s="97">
        <v>2</v>
      </c>
      <c r="G480" s="97">
        <f>IF(F480&gt;K454,1,0)</f>
        <v>1</v>
      </c>
      <c r="H480" s="104">
        <v>1</v>
      </c>
      <c r="I480" s="97" t="s">
        <v>122</v>
      </c>
      <c r="J480" s="97">
        <v>1</v>
      </c>
      <c r="K480" s="98">
        <f>'項目2(合理的配慮の提供)'!AQ21</f>
        <v>0</v>
      </c>
    </row>
    <row r="481" spans="1:21" ht="12" customHeight="1" x14ac:dyDescent="0.15">
      <c r="A481" s="61" t="s">
        <v>222</v>
      </c>
      <c r="B481" s="62" t="s">
        <v>6</v>
      </c>
      <c r="C481" s="62" t="s">
        <v>124</v>
      </c>
      <c r="D481" s="100" t="s">
        <v>7</v>
      </c>
      <c r="E481" s="99" t="str">
        <f t="shared" si="14"/>
        <v>回答対象外</v>
      </c>
      <c r="F481" s="97">
        <v>2</v>
      </c>
      <c r="G481" s="97">
        <f>IF(F481&gt;K454,1,0)</f>
        <v>1</v>
      </c>
      <c r="H481" s="97">
        <f>IF(K481="特になし　",0,IF(K481=0,0,1))</f>
        <v>0</v>
      </c>
      <c r="I481" s="97" t="s">
        <v>120</v>
      </c>
      <c r="J481" s="97">
        <v>1</v>
      </c>
      <c r="K481" s="98">
        <f>'項目2(合理的配慮の提供)'!AR21</f>
        <v>0</v>
      </c>
    </row>
    <row r="482" spans="1:21" ht="12" customHeight="1" x14ac:dyDescent="0.15">
      <c r="A482" s="61" t="s">
        <v>222</v>
      </c>
      <c r="B482" s="62" t="s">
        <v>6</v>
      </c>
      <c r="C482" s="62" t="s">
        <v>123</v>
      </c>
      <c r="D482" s="100" t="s">
        <v>131</v>
      </c>
      <c r="E482" s="99" t="str">
        <f t="shared" si="14"/>
        <v>回答対象外</v>
      </c>
      <c r="F482" s="97">
        <v>2</v>
      </c>
      <c r="G482" s="97">
        <f>IF(F482&gt;K454,1,0)</f>
        <v>1</v>
      </c>
      <c r="H482" s="97">
        <f>IF(K482="特になし　",0,IF(K482=0,0,1))</f>
        <v>0</v>
      </c>
      <c r="I482" s="97" t="s">
        <v>120</v>
      </c>
      <c r="J482" s="97">
        <v>1</v>
      </c>
      <c r="K482" s="98">
        <f>'項目2(合理的配慮の提供)'!AS21</f>
        <v>0</v>
      </c>
    </row>
    <row r="483" spans="1:21" ht="12" customHeight="1" x14ac:dyDescent="0.15">
      <c r="A483" s="61" t="s">
        <v>222</v>
      </c>
      <c r="B483" s="62" t="s">
        <v>6</v>
      </c>
      <c r="C483" s="62" t="s">
        <v>121</v>
      </c>
      <c r="D483" s="100" t="s">
        <v>130</v>
      </c>
      <c r="E483" s="99" t="str">
        <f t="shared" si="14"/>
        <v>回答対象外</v>
      </c>
      <c r="F483" s="97">
        <v>2</v>
      </c>
      <c r="G483" s="97">
        <f>IF(F483&gt;K454,1,0)</f>
        <v>1</v>
      </c>
      <c r="H483" s="97">
        <f>IF(K483="特になし　",0,IF(K483=0,0,1))</f>
        <v>0</v>
      </c>
      <c r="I483" s="97" t="s">
        <v>120</v>
      </c>
      <c r="J483" s="97">
        <v>1</v>
      </c>
      <c r="K483" s="98">
        <f>'項目2(合理的配慮の提供)'!AT21</f>
        <v>0</v>
      </c>
    </row>
    <row r="484" spans="1:21" ht="12" customHeight="1" x14ac:dyDescent="0.15">
      <c r="A484" s="61" t="s">
        <v>222</v>
      </c>
      <c r="B484" s="62" t="s">
        <v>6</v>
      </c>
      <c r="C484" s="62" t="s">
        <v>119</v>
      </c>
      <c r="D484" s="100" t="s">
        <v>129</v>
      </c>
      <c r="E484" s="99" t="str">
        <f t="shared" si="14"/>
        <v>回答対象外</v>
      </c>
      <c r="F484" s="97">
        <v>2</v>
      </c>
      <c r="G484" s="97">
        <f>IF(F484&gt;K454,1,0)</f>
        <v>1</v>
      </c>
      <c r="H484" s="97">
        <f>IF(K484="(選択)",0,1)</f>
        <v>0</v>
      </c>
      <c r="I484" s="97" t="s">
        <v>118</v>
      </c>
      <c r="J484" s="97">
        <v>2</v>
      </c>
      <c r="K484" s="98" t="str">
        <f>'項目2(合理的配慮の提供)'!AU21</f>
        <v>(選択)</v>
      </c>
    </row>
    <row r="485" spans="1:21" ht="12" customHeight="1" x14ac:dyDescent="0.15">
      <c r="A485" s="61" t="s">
        <v>222</v>
      </c>
      <c r="B485" s="62" t="s">
        <v>6</v>
      </c>
      <c r="C485" s="62" t="s">
        <v>128</v>
      </c>
      <c r="D485" s="100" t="s">
        <v>184</v>
      </c>
      <c r="E485" s="99" t="str">
        <f t="shared" si="14"/>
        <v>回答対象外</v>
      </c>
      <c r="F485" s="97">
        <v>3</v>
      </c>
      <c r="G485" s="97">
        <f>IF(F485&gt;K454,1,0)</f>
        <v>1</v>
      </c>
      <c r="H485" s="97">
        <f>IF(K485="(選択)",0,1)</f>
        <v>0</v>
      </c>
      <c r="I485" s="97" t="s">
        <v>118</v>
      </c>
      <c r="J485" s="97">
        <v>2</v>
      </c>
      <c r="K485" s="98" t="str">
        <f>'項目2(合理的配慮の提供)'!C22</f>
        <v>(選択)</v>
      </c>
    </row>
    <row r="486" spans="1:21" ht="12" customHeight="1" x14ac:dyDescent="0.15">
      <c r="A486" s="61" t="s">
        <v>222</v>
      </c>
      <c r="B486" s="62" t="s">
        <v>6</v>
      </c>
      <c r="C486" s="62" t="s">
        <v>127</v>
      </c>
      <c r="D486" s="100" t="s">
        <v>88</v>
      </c>
      <c r="E486" s="99" t="str">
        <f t="shared" si="14"/>
        <v>回答対象外</v>
      </c>
      <c r="F486" s="97">
        <v>3</v>
      </c>
      <c r="G486" s="97">
        <f>IF(F486&gt;K454,1,0)</f>
        <v>1</v>
      </c>
      <c r="H486" s="97">
        <f>IF(K486="特になし　",0,IF(K486=0,0,1))</f>
        <v>0</v>
      </c>
      <c r="I486" s="97" t="s">
        <v>120</v>
      </c>
      <c r="J486" s="97">
        <v>1</v>
      </c>
      <c r="K486" s="98">
        <f>'項目2(合理的配慮の提供)'!D22</f>
        <v>0</v>
      </c>
    </row>
    <row r="487" spans="1:21" ht="12" customHeight="1" x14ac:dyDescent="0.15">
      <c r="A487" s="61" t="s">
        <v>222</v>
      </c>
      <c r="B487" s="62" t="s">
        <v>6</v>
      </c>
      <c r="C487" s="62" t="s">
        <v>126</v>
      </c>
      <c r="D487" s="100" t="s">
        <v>143</v>
      </c>
      <c r="E487" s="99" t="str">
        <f t="shared" si="14"/>
        <v>回答対象外</v>
      </c>
      <c r="F487" s="97">
        <v>3</v>
      </c>
      <c r="G487" s="97">
        <f>IF(F487&gt;K454,1,0)</f>
        <v>1</v>
      </c>
      <c r="H487" s="97">
        <f>IF(COUNTIF(K487:W487,"○")&gt;0,1,0)</f>
        <v>0</v>
      </c>
      <c r="I487" s="97" t="s">
        <v>122</v>
      </c>
      <c r="J487" s="97">
        <v>3</v>
      </c>
      <c r="K487" s="98">
        <f>'項目2(合理的配慮の提供)'!G22</f>
        <v>0</v>
      </c>
      <c r="L487" s="97">
        <f>'項目2(合理的配慮の提供)'!H22</f>
        <v>0</v>
      </c>
      <c r="M487" s="97">
        <f>'項目2(合理的配慮の提供)'!I22</f>
        <v>0</v>
      </c>
    </row>
    <row r="488" spans="1:21" ht="12" customHeight="1" x14ac:dyDescent="0.15">
      <c r="A488" s="61" t="s">
        <v>222</v>
      </c>
      <c r="B488" s="62" t="s">
        <v>6</v>
      </c>
      <c r="C488" s="62" t="s">
        <v>126</v>
      </c>
      <c r="D488" s="100" t="s">
        <v>142</v>
      </c>
      <c r="E488" s="99" t="str">
        <f t="shared" si="14"/>
        <v>回答対象外</v>
      </c>
      <c r="F488" s="97">
        <v>3</v>
      </c>
      <c r="G488" s="106">
        <f>IF(F488&gt;K454,1,IF(M487&lt;&gt;"○",1,0))</f>
        <v>1</v>
      </c>
      <c r="H488" s="106">
        <f>IF(G488=1,1,IF(K488="特になし　",1,IF(K488=0,0,1)))</f>
        <v>1</v>
      </c>
      <c r="I488" s="97" t="s">
        <v>120</v>
      </c>
      <c r="J488" s="97">
        <v>1</v>
      </c>
      <c r="K488" s="98">
        <f>'項目2(合理的配慮の提供)'!J22</f>
        <v>0</v>
      </c>
    </row>
    <row r="489" spans="1:21" ht="12" customHeight="1" x14ac:dyDescent="0.15">
      <c r="A489" s="61" t="s">
        <v>222</v>
      </c>
      <c r="B489" s="62" t="s">
        <v>6</v>
      </c>
      <c r="C489" s="62" t="s">
        <v>141</v>
      </c>
      <c r="D489" s="100" t="s">
        <v>140</v>
      </c>
      <c r="E489" s="99" t="str">
        <f t="shared" si="14"/>
        <v>回答対象外</v>
      </c>
      <c r="F489" s="97">
        <v>3</v>
      </c>
      <c r="G489" s="97">
        <f>IF(F489&gt;K454,1,0)</f>
        <v>1</v>
      </c>
      <c r="H489" s="97">
        <f>IF(COUNTIF(K489:W489,"○")&gt;0,1,0)</f>
        <v>0</v>
      </c>
      <c r="I489" s="97" t="s">
        <v>122</v>
      </c>
      <c r="J489" s="97">
        <v>3</v>
      </c>
      <c r="K489" s="98">
        <f>'項目2(合理的配慮の提供)'!K22</f>
        <v>0</v>
      </c>
      <c r="L489" s="97">
        <f>'項目2(合理的配慮の提供)'!L22</f>
        <v>0</v>
      </c>
      <c r="M489" s="97">
        <f>'項目2(合理的配慮の提供)'!M22</f>
        <v>0</v>
      </c>
    </row>
    <row r="490" spans="1:21" ht="12" customHeight="1" x14ac:dyDescent="0.15">
      <c r="A490" s="61" t="s">
        <v>222</v>
      </c>
      <c r="B490" s="62" t="s">
        <v>6</v>
      </c>
      <c r="C490" s="62" t="s">
        <v>139</v>
      </c>
      <c r="D490" s="100" t="s">
        <v>138</v>
      </c>
      <c r="E490" s="99" t="str">
        <f t="shared" si="14"/>
        <v>回答対象外</v>
      </c>
      <c r="F490" s="97">
        <v>3</v>
      </c>
      <c r="G490" s="97">
        <f>IF(F490&gt;K454,1,0)</f>
        <v>1</v>
      </c>
      <c r="H490" s="97">
        <f>IF(COUNTIF(K490:W490,"○")&gt;0,1,0)</f>
        <v>0</v>
      </c>
      <c r="I490" s="97" t="s">
        <v>122</v>
      </c>
      <c r="J490" s="97">
        <v>9</v>
      </c>
      <c r="K490" s="98">
        <f>'項目2(合理的配慮の提供)'!N22</f>
        <v>0</v>
      </c>
      <c r="L490" s="97">
        <f>'項目2(合理的配慮の提供)'!O22</f>
        <v>0</v>
      </c>
      <c r="M490" s="97">
        <f>'項目2(合理的配慮の提供)'!P22</f>
        <v>0</v>
      </c>
      <c r="N490" s="97">
        <f>'項目2(合理的配慮の提供)'!Q22</f>
        <v>0</v>
      </c>
      <c r="O490" s="97">
        <f>'項目2(合理的配慮の提供)'!R22</f>
        <v>0</v>
      </c>
      <c r="P490" s="97">
        <f>'項目2(合理的配慮の提供)'!S22</f>
        <v>0</v>
      </c>
      <c r="Q490" s="97">
        <f>'項目2(合理的配慮の提供)'!T22</f>
        <v>0</v>
      </c>
      <c r="R490" s="97">
        <f>'項目2(合理的配慮の提供)'!U22</f>
        <v>0</v>
      </c>
      <c r="S490" s="97">
        <f>'項目2(合理的配慮の提供)'!V22</f>
        <v>0</v>
      </c>
    </row>
    <row r="491" spans="1:21" ht="12" customHeight="1" x14ac:dyDescent="0.15">
      <c r="A491" s="61" t="s">
        <v>222</v>
      </c>
      <c r="B491" s="62" t="s">
        <v>6</v>
      </c>
      <c r="C491" s="62" t="s">
        <v>136</v>
      </c>
      <c r="D491" s="100" t="s">
        <v>137</v>
      </c>
      <c r="E491" s="99" t="str">
        <f t="shared" si="14"/>
        <v>回答対象外</v>
      </c>
      <c r="F491" s="97">
        <v>3</v>
      </c>
      <c r="G491" s="97">
        <f>IF(F491&gt;K454,1,0)</f>
        <v>1</v>
      </c>
      <c r="H491" s="97">
        <f>IF(COUNTIF(K491:W491,"○")&gt;0,1,0)</f>
        <v>0</v>
      </c>
      <c r="I491" s="97" t="s">
        <v>122</v>
      </c>
      <c r="J491" s="97">
        <v>11</v>
      </c>
      <c r="K491" s="98">
        <f>'項目2(合理的配慮の提供)'!W22</f>
        <v>0</v>
      </c>
      <c r="L491" s="97">
        <f>'項目2(合理的配慮の提供)'!X22</f>
        <v>0</v>
      </c>
      <c r="M491" s="97">
        <f>'項目2(合理的配慮の提供)'!Y22</f>
        <v>0</v>
      </c>
      <c r="N491" s="97">
        <f>'項目2(合理的配慮の提供)'!Z22</f>
        <v>0</v>
      </c>
      <c r="O491" s="97">
        <f>'項目2(合理的配慮の提供)'!AA22</f>
        <v>0</v>
      </c>
      <c r="P491" s="97">
        <f>'項目2(合理的配慮の提供)'!AB22</f>
        <v>0</v>
      </c>
      <c r="Q491" s="97">
        <f>'項目2(合理的配慮の提供)'!AC22</f>
        <v>0</v>
      </c>
      <c r="R491" s="97">
        <f>'項目2(合理的配慮の提供)'!AD22</f>
        <v>0</v>
      </c>
      <c r="S491" s="97">
        <f>'項目2(合理的配慮の提供)'!AE22</f>
        <v>0</v>
      </c>
      <c r="T491" s="97">
        <f>'項目2(合理的配慮の提供)'!AF22</f>
        <v>0</v>
      </c>
      <c r="U491" s="97">
        <f>'項目2(合理的配慮の提供)'!AG22</f>
        <v>0</v>
      </c>
    </row>
    <row r="492" spans="1:21" ht="12" customHeight="1" x14ac:dyDescent="0.15">
      <c r="A492" s="61" t="s">
        <v>222</v>
      </c>
      <c r="B492" s="62" t="s">
        <v>6</v>
      </c>
      <c r="C492" s="62" t="s">
        <v>136</v>
      </c>
      <c r="D492" s="100" t="s">
        <v>135</v>
      </c>
      <c r="E492" s="99" t="str">
        <f t="shared" si="14"/>
        <v>回答対象外</v>
      </c>
      <c r="F492" s="97">
        <v>3</v>
      </c>
      <c r="G492" s="106">
        <f>IF(F492&gt;K454,1,IF(U491&lt;&gt;"○",1,0))</f>
        <v>1</v>
      </c>
      <c r="H492" s="106">
        <f>IF(G492=1,1,IF(K492="特になし　",1,IF(K492=0,0,1)))</f>
        <v>1</v>
      </c>
      <c r="I492" s="97" t="s">
        <v>120</v>
      </c>
      <c r="J492" s="97">
        <v>1</v>
      </c>
      <c r="K492" s="98">
        <f>'項目2(合理的配慮の提供)'!AH22</f>
        <v>0</v>
      </c>
    </row>
    <row r="493" spans="1:21" ht="12" customHeight="1" x14ac:dyDescent="0.15">
      <c r="A493" s="61" t="s">
        <v>222</v>
      </c>
      <c r="B493" s="62" t="s">
        <v>6</v>
      </c>
      <c r="C493" s="62" t="s">
        <v>133</v>
      </c>
      <c r="D493" s="100" t="s">
        <v>134</v>
      </c>
      <c r="E493" s="99" t="str">
        <f t="shared" si="14"/>
        <v>回答対象外</v>
      </c>
      <c r="F493" s="97">
        <v>3</v>
      </c>
      <c r="G493" s="97">
        <f>IF(F493&gt;K454,1,0)</f>
        <v>1</v>
      </c>
      <c r="H493" s="97">
        <f>IF(COUNTIF(K493:W493,"○")&gt;0,1,0)</f>
        <v>0</v>
      </c>
      <c r="I493" s="97" t="s">
        <v>122</v>
      </c>
      <c r="J493" s="97">
        <v>7</v>
      </c>
      <c r="K493" s="98">
        <f>'項目2(合理的配慮の提供)'!AI22</f>
        <v>0</v>
      </c>
      <c r="L493" s="97">
        <f>'項目2(合理的配慮の提供)'!AJ22</f>
        <v>0</v>
      </c>
      <c r="M493" s="97">
        <f>'項目2(合理的配慮の提供)'!AK22</f>
        <v>0</v>
      </c>
      <c r="N493" s="97">
        <f>'項目2(合理的配慮の提供)'!AL22</f>
        <v>0</v>
      </c>
      <c r="O493" s="97">
        <f>'項目2(合理的配慮の提供)'!AM22</f>
        <v>0</v>
      </c>
      <c r="P493" s="97">
        <f>'項目2(合理的配慮の提供)'!AN22</f>
        <v>0</v>
      </c>
      <c r="Q493" s="97">
        <f>'項目2(合理的配慮の提供)'!AO22</f>
        <v>0</v>
      </c>
    </row>
    <row r="494" spans="1:21" ht="12" customHeight="1" x14ac:dyDescent="0.15">
      <c r="A494" s="61" t="s">
        <v>222</v>
      </c>
      <c r="B494" s="62" t="s">
        <v>6</v>
      </c>
      <c r="C494" s="62" t="s">
        <v>133</v>
      </c>
      <c r="D494" s="100" t="s">
        <v>132</v>
      </c>
      <c r="E494" s="99" t="str">
        <f t="shared" si="14"/>
        <v>回答対象外</v>
      </c>
      <c r="F494" s="97">
        <v>3</v>
      </c>
      <c r="G494" s="106">
        <f>IF(F494&gt;K454,1,IF(U493&lt;&gt;"○",1,0))</f>
        <v>1</v>
      </c>
      <c r="H494" s="106">
        <f>IF(G494=1,1,IF(K494="特になし　",1,IF(K494=0,0,1)))</f>
        <v>1</v>
      </c>
      <c r="I494" s="97" t="s">
        <v>120</v>
      </c>
      <c r="J494" s="97">
        <v>1</v>
      </c>
      <c r="K494" s="98">
        <f>'項目2(合理的配慮の提供)'!AP22</f>
        <v>0</v>
      </c>
    </row>
    <row r="495" spans="1:21" ht="12" customHeight="1" x14ac:dyDescent="0.15">
      <c r="A495" s="61" t="s">
        <v>222</v>
      </c>
      <c r="B495" s="62" t="s">
        <v>6</v>
      </c>
      <c r="C495" s="62" t="s">
        <v>125</v>
      </c>
      <c r="D495" s="100" t="s">
        <v>90</v>
      </c>
      <c r="E495" s="99" t="str">
        <f t="shared" si="14"/>
        <v>回答対象外</v>
      </c>
      <c r="F495" s="97">
        <v>3</v>
      </c>
      <c r="G495" s="97">
        <f>IF(F495&gt;K454,1,0)</f>
        <v>1</v>
      </c>
      <c r="H495" s="104">
        <v>1</v>
      </c>
      <c r="I495" s="97" t="s">
        <v>122</v>
      </c>
      <c r="J495" s="97">
        <v>1</v>
      </c>
      <c r="K495" s="98">
        <f>'項目2(合理的配慮の提供)'!AQ22</f>
        <v>0</v>
      </c>
    </row>
    <row r="496" spans="1:21" ht="12" customHeight="1" x14ac:dyDescent="0.15">
      <c r="A496" s="61" t="s">
        <v>222</v>
      </c>
      <c r="B496" s="62" t="s">
        <v>6</v>
      </c>
      <c r="C496" s="62" t="s">
        <v>124</v>
      </c>
      <c r="D496" s="100" t="s">
        <v>7</v>
      </c>
      <c r="E496" s="99" t="str">
        <f t="shared" si="14"/>
        <v>回答対象外</v>
      </c>
      <c r="F496" s="97">
        <v>3</v>
      </c>
      <c r="G496" s="97">
        <f>IF(F496&gt;K454,1,0)</f>
        <v>1</v>
      </c>
      <c r="H496" s="97">
        <f>IF(K496="特になし　",0,IF(K496=0,0,1))</f>
        <v>0</v>
      </c>
      <c r="I496" s="97" t="s">
        <v>120</v>
      </c>
      <c r="J496" s="97">
        <v>1</v>
      </c>
      <c r="K496" s="98">
        <f>'項目2(合理的配慮の提供)'!AR22</f>
        <v>0</v>
      </c>
    </row>
    <row r="497" spans="1:21" ht="12" customHeight="1" x14ac:dyDescent="0.15">
      <c r="A497" s="61" t="s">
        <v>222</v>
      </c>
      <c r="B497" s="62" t="s">
        <v>6</v>
      </c>
      <c r="C497" s="62" t="s">
        <v>123</v>
      </c>
      <c r="D497" s="100" t="s">
        <v>131</v>
      </c>
      <c r="E497" s="99" t="str">
        <f t="shared" si="14"/>
        <v>回答対象外</v>
      </c>
      <c r="F497" s="97">
        <v>3</v>
      </c>
      <c r="G497" s="97">
        <f>IF(F497&gt;K454,1,0)</f>
        <v>1</v>
      </c>
      <c r="H497" s="97">
        <f>IF(K497="特になし　",0,IF(K497=0,0,1))</f>
        <v>0</v>
      </c>
      <c r="I497" s="97" t="s">
        <v>120</v>
      </c>
      <c r="J497" s="97">
        <v>1</v>
      </c>
      <c r="K497" s="98">
        <f>'項目2(合理的配慮の提供)'!AS22</f>
        <v>0</v>
      </c>
    </row>
    <row r="498" spans="1:21" ht="12" customHeight="1" x14ac:dyDescent="0.15">
      <c r="A498" s="61" t="s">
        <v>222</v>
      </c>
      <c r="B498" s="62" t="s">
        <v>6</v>
      </c>
      <c r="C498" s="62" t="s">
        <v>121</v>
      </c>
      <c r="D498" s="100" t="s">
        <v>130</v>
      </c>
      <c r="E498" s="99" t="str">
        <f t="shared" si="14"/>
        <v>回答対象外</v>
      </c>
      <c r="F498" s="97">
        <v>3</v>
      </c>
      <c r="G498" s="97">
        <f>IF(F498&gt;K454,1,0)</f>
        <v>1</v>
      </c>
      <c r="H498" s="97">
        <f>IF(K498="特になし　",0,IF(K498=0,0,1))</f>
        <v>0</v>
      </c>
      <c r="I498" s="97" t="s">
        <v>120</v>
      </c>
      <c r="J498" s="97">
        <v>1</v>
      </c>
      <c r="K498" s="98">
        <f>'項目2(合理的配慮の提供)'!AT22</f>
        <v>0</v>
      </c>
    </row>
    <row r="499" spans="1:21" ht="12" customHeight="1" x14ac:dyDescent="0.15">
      <c r="A499" s="61" t="s">
        <v>222</v>
      </c>
      <c r="B499" s="62" t="s">
        <v>6</v>
      </c>
      <c r="C499" s="62" t="s">
        <v>119</v>
      </c>
      <c r="D499" s="100" t="s">
        <v>129</v>
      </c>
      <c r="E499" s="99" t="str">
        <f t="shared" si="14"/>
        <v>回答対象外</v>
      </c>
      <c r="F499" s="97">
        <v>3</v>
      </c>
      <c r="G499" s="97">
        <f>IF(F499&gt;K454,1,0)</f>
        <v>1</v>
      </c>
      <c r="H499" s="97">
        <f>IF(K499="(選択)",0,1)</f>
        <v>0</v>
      </c>
      <c r="I499" s="97" t="s">
        <v>118</v>
      </c>
      <c r="J499" s="97">
        <v>2</v>
      </c>
      <c r="K499" s="98" t="str">
        <f>'項目2(合理的配慮の提供)'!AU22</f>
        <v>(選択)</v>
      </c>
    </row>
    <row r="500" spans="1:21" ht="12" customHeight="1" x14ac:dyDescent="0.15">
      <c r="A500" s="61" t="s">
        <v>222</v>
      </c>
      <c r="B500" s="62" t="s">
        <v>6</v>
      </c>
      <c r="C500" s="62" t="s">
        <v>128</v>
      </c>
      <c r="D500" s="100" t="s">
        <v>184</v>
      </c>
      <c r="E500" s="99" t="str">
        <f t="shared" si="14"/>
        <v>回答対象外</v>
      </c>
      <c r="F500" s="97">
        <v>4</v>
      </c>
      <c r="G500" s="97">
        <f>IF(F500&gt;K454,1,0)</f>
        <v>1</v>
      </c>
      <c r="H500" s="97">
        <f>IF(K500="(選択)",0,1)</f>
        <v>0</v>
      </c>
      <c r="I500" s="97" t="s">
        <v>118</v>
      </c>
      <c r="J500" s="97">
        <v>2</v>
      </c>
      <c r="K500" s="98" t="str">
        <f>'項目2(合理的配慮の提供)'!C23</f>
        <v>(選択)</v>
      </c>
    </row>
    <row r="501" spans="1:21" ht="12" customHeight="1" x14ac:dyDescent="0.15">
      <c r="A501" s="61" t="s">
        <v>222</v>
      </c>
      <c r="B501" s="62" t="s">
        <v>6</v>
      </c>
      <c r="C501" s="62" t="s">
        <v>127</v>
      </c>
      <c r="D501" s="100" t="s">
        <v>88</v>
      </c>
      <c r="E501" s="99" t="str">
        <f t="shared" si="14"/>
        <v>回答対象外</v>
      </c>
      <c r="F501" s="97">
        <v>4</v>
      </c>
      <c r="G501" s="97">
        <f>IF(F501&gt;K454,1,0)</f>
        <v>1</v>
      </c>
      <c r="H501" s="97">
        <f>IF(K501="特になし　",0,IF(K501=0,0,1))</f>
        <v>0</v>
      </c>
      <c r="I501" s="97" t="s">
        <v>120</v>
      </c>
      <c r="J501" s="97">
        <v>1</v>
      </c>
      <c r="K501" s="98">
        <f>'項目2(合理的配慮の提供)'!D23</f>
        <v>0</v>
      </c>
    </row>
    <row r="502" spans="1:21" ht="12" customHeight="1" x14ac:dyDescent="0.15">
      <c r="A502" s="61" t="s">
        <v>222</v>
      </c>
      <c r="B502" s="62" t="s">
        <v>6</v>
      </c>
      <c r="C502" s="62" t="s">
        <v>126</v>
      </c>
      <c r="D502" s="100" t="s">
        <v>143</v>
      </c>
      <c r="E502" s="99" t="str">
        <f t="shared" si="14"/>
        <v>回答対象外</v>
      </c>
      <c r="F502" s="97">
        <v>4</v>
      </c>
      <c r="G502" s="97">
        <f>IF(F502&gt;K454,1,0)</f>
        <v>1</v>
      </c>
      <c r="H502" s="97">
        <f>IF(COUNTIF(K502:W502,"○")&gt;0,1,0)</f>
        <v>0</v>
      </c>
      <c r="I502" s="97" t="s">
        <v>122</v>
      </c>
      <c r="J502" s="97">
        <v>3</v>
      </c>
      <c r="K502" s="98">
        <f>'項目2(合理的配慮の提供)'!G23</f>
        <v>0</v>
      </c>
      <c r="L502" s="97">
        <f>'項目2(合理的配慮の提供)'!H23</f>
        <v>0</v>
      </c>
      <c r="M502" s="97">
        <f>'項目2(合理的配慮の提供)'!I23</f>
        <v>0</v>
      </c>
    </row>
    <row r="503" spans="1:21" ht="12" customHeight="1" x14ac:dyDescent="0.15">
      <c r="A503" s="61" t="s">
        <v>222</v>
      </c>
      <c r="B503" s="62" t="s">
        <v>6</v>
      </c>
      <c r="C503" s="62" t="s">
        <v>126</v>
      </c>
      <c r="D503" s="100" t="s">
        <v>142</v>
      </c>
      <c r="E503" s="99" t="str">
        <f t="shared" si="14"/>
        <v>回答対象外</v>
      </c>
      <c r="F503" s="97">
        <v>4</v>
      </c>
      <c r="G503" s="106">
        <f>IF(F503&gt;K454,1,IF(M502&lt;&gt;"○",1,0))</f>
        <v>1</v>
      </c>
      <c r="H503" s="106">
        <f>IF(G503=1,1,IF(K503="特になし　",1,IF(K503=0,0,1)))</f>
        <v>1</v>
      </c>
      <c r="I503" s="97" t="s">
        <v>120</v>
      </c>
      <c r="J503" s="97">
        <v>1</v>
      </c>
      <c r="K503" s="98">
        <f>'項目2(合理的配慮の提供)'!J23</f>
        <v>0</v>
      </c>
    </row>
    <row r="504" spans="1:21" ht="12" customHeight="1" x14ac:dyDescent="0.15">
      <c r="A504" s="61" t="s">
        <v>222</v>
      </c>
      <c r="B504" s="62" t="s">
        <v>6</v>
      </c>
      <c r="C504" s="62" t="s">
        <v>141</v>
      </c>
      <c r="D504" s="100" t="s">
        <v>140</v>
      </c>
      <c r="E504" s="99" t="str">
        <f t="shared" si="14"/>
        <v>回答対象外</v>
      </c>
      <c r="F504" s="97">
        <v>4</v>
      </c>
      <c r="G504" s="97">
        <f>IF(F504&gt;K454,1,0)</f>
        <v>1</v>
      </c>
      <c r="H504" s="97">
        <f>IF(COUNTIF(K504:W504,"○")&gt;0,1,0)</f>
        <v>0</v>
      </c>
      <c r="I504" s="97" t="s">
        <v>122</v>
      </c>
      <c r="J504" s="97">
        <v>3</v>
      </c>
      <c r="K504" s="98">
        <f>'項目2(合理的配慮の提供)'!K23</f>
        <v>0</v>
      </c>
      <c r="L504" s="97">
        <f>'項目2(合理的配慮の提供)'!L23</f>
        <v>0</v>
      </c>
      <c r="M504" s="97">
        <f>'項目2(合理的配慮の提供)'!M23</f>
        <v>0</v>
      </c>
    </row>
    <row r="505" spans="1:21" ht="12" customHeight="1" x14ac:dyDescent="0.15">
      <c r="A505" s="61" t="s">
        <v>222</v>
      </c>
      <c r="B505" s="62" t="s">
        <v>6</v>
      </c>
      <c r="C505" s="62" t="s">
        <v>139</v>
      </c>
      <c r="D505" s="100" t="s">
        <v>138</v>
      </c>
      <c r="E505" s="99" t="str">
        <f t="shared" si="14"/>
        <v>回答対象外</v>
      </c>
      <c r="F505" s="97">
        <v>4</v>
      </c>
      <c r="G505" s="97">
        <f>IF(F505&gt;K454,1,0)</f>
        <v>1</v>
      </c>
      <c r="H505" s="97">
        <f>IF(COUNTIF(K505:W505,"○")&gt;0,1,0)</f>
        <v>0</v>
      </c>
      <c r="I505" s="97" t="s">
        <v>122</v>
      </c>
      <c r="J505" s="97">
        <v>9</v>
      </c>
      <c r="K505" s="98">
        <f>'項目2(合理的配慮の提供)'!N23</f>
        <v>0</v>
      </c>
      <c r="L505" s="97">
        <f>'項目2(合理的配慮の提供)'!O23</f>
        <v>0</v>
      </c>
      <c r="M505" s="97">
        <f>'項目2(合理的配慮の提供)'!P23</f>
        <v>0</v>
      </c>
      <c r="N505" s="97">
        <f>'項目2(合理的配慮の提供)'!Q23</f>
        <v>0</v>
      </c>
      <c r="O505" s="97">
        <f>'項目2(合理的配慮の提供)'!R23</f>
        <v>0</v>
      </c>
      <c r="P505" s="97">
        <f>'項目2(合理的配慮の提供)'!S23</f>
        <v>0</v>
      </c>
      <c r="Q505" s="97">
        <f>'項目2(合理的配慮の提供)'!T23</f>
        <v>0</v>
      </c>
      <c r="R505" s="97">
        <f>'項目2(合理的配慮の提供)'!U23</f>
        <v>0</v>
      </c>
      <c r="S505" s="97">
        <f>'項目2(合理的配慮の提供)'!V23</f>
        <v>0</v>
      </c>
    </row>
    <row r="506" spans="1:21" ht="12" customHeight="1" x14ac:dyDescent="0.15">
      <c r="A506" s="61" t="s">
        <v>222</v>
      </c>
      <c r="B506" s="62" t="s">
        <v>6</v>
      </c>
      <c r="C506" s="62" t="s">
        <v>136</v>
      </c>
      <c r="D506" s="100" t="s">
        <v>137</v>
      </c>
      <c r="E506" s="99" t="str">
        <f t="shared" si="14"/>
        <v>回答対象外</v>
      </c>
      <c r="F506" s="97">
        <v>4</v>
      </c>
      <c r="G506" s="97">
        <f>IF(F506&gt;K454,1,0)</f>
        <v>1</v>
      </c>
      <c r="H506" s="97">
        <f>IF(COUNTIF(K506:W506,"○")&gt;0,1,0)</f>
        <v>0</v>
      </c>
      <c r="I506" s="97" t="s">
        <v>122</v>
      </c>
      <c r="J506" s="97">
        <v>11</v>
      </c>
      <c r="K506" s="98">
        <f>'項目2(合理的配慮の提供)'!W23</f>
        <v>0</v>
      </c>
      <c r="L506" s="97">
        <f>'項目2(合理的配慮の提供)'!X23</f>
        <v>0</v>
      </c>
      <c r="M506" s="97">
        <f>'項目2(合理的配慮の提供)'!Y23</f>
        <v>0</v>
      </c>
      <c r="N506" s="97">
        <f>'項目2(合理的配慮の提供)'!Z23</f>
        <v>0</v>
      </c>
      <c r="O506" s="97">
        <f>'項目2(合理的配慮の提供)'!AA23</f>
        <v>0</v>
      </c>
      <c r="P506" s="97">
        <f>'項目2(合理的配慮の提供)'!AB23</f>
        <v>0</v>
      </c>
      <c r="Q506" s="97">
        <f>'項目2(合理的配慮の提供)'!AC23</f>
        <v>0</v>
      </c>
      <c r="R506" s="97">
        <f>'項目2(合理的配慮の提供)'!AD23</f>
        <v>0</v>
      </c>
      <c r="S506" s="97">
        <f>'項目2(合理的配慮の提供)'!AE23</f>
        <v>0</v>
      </c>
      <c r="T506" s="97">
        <f>'項目2(合理的配慮の提供)'!AF23</f>
        <v>0</v>
      </c>
      <c r="U506" s="97">
        <f>'項目2(合理的配慮の提供)'!AG23</f>
        <v>0</v>
      </c>
    </row>
    <row r="507" spans="1:21" ht="12" customHeight="1" x14ac:dyDescent="0.15">
      <c r="A507" s="61" t="s">
        <v>222</v>
      </c>
      <c r="B507" s="62" t="s">
        <v>6</v>
      </c>
      <c r="C507" s="62" t="s">
        <v>136</v>
      </c>
      <c r="D507" s="100" t="s">
        <v>135</v>
      </c>
      <c r="E507" s="99" t="str">
        <f t="shared" si="14"/>
        <v>回答対象外</v>
      </c>
      <c r="F507" s="97">
        <v>4</v>
      </c>
      <c r="G507" s="106">
        <f>IF(F507&gt;K454,1,IF(U506&lt;&gt;"○",1,0))</f>
        <v>1</v>
      </c>
      <c r="H507" s="106">
        <f>IF(G507=1,1,IF(K507="特になし　",1,IF(K507=0,0,1)))</f>
        <v>1</v>
      </c>
      <c r="I507" s="97" t="s">
        <v>120</v>
      </c>
      <c r="J507" s="97">
        <v>1</v>
      </c>
      <c r="K507" s="98">
        <f>'項目2(合理的配慮の提供)'!AH23</f>
        <v>0</v>
      </c>
    </row>
    <row r="508" spans="1:21" ht="12" customHeight="1" x14ac:dyDescent="0.15">
      <c r="A508" s="61" t="s">
        <v>222</v>
      </c>
      <c r="B508" s="62" t="s">
        <v>6</v>
      </c>
      <c r="C508" s="62" t="s">
        <v>133</v>
      </c>
      <c r="D508" s="100" t="s">
        <v>134</v>
      </c>
      <c r="E508" s="99" t="str">
        <f t="shared" si="14"/>
        <v>回答対象外</v>
      </c>
      <c r="F508" s="97">
        <v>4</v>
      </c>
      <c r="G508" s="97">
        <f>IF(F508&gt;K454,1,0)</f>
        <v>1</v>
      </c>
      <c r="H508" s="97">
        <f>IF(COUNTIF(K508:W508,"○")&gt;0,1,0)</f>
        <v>0</v>
      </c>
      <c r="I508" s="97" t="s">
        <v>122</v>
      </c>
      <c r="J508" s="97">
        <v>7</v>
      </c>
      <c r="K508" s="98">
        <f>'項目2(合理的配慮の提供)'!AI23</f>
        <v>0</v>
      </c>
      <c r="L508" s="97">
        <f>'項目2(合理的配慮の提供)'!AJ23</f>
        <v>0</v>
      </c>
      <c r="M508" s="97">
        <f>'項目2(合理的配慮の提供)'!AK23</f>
        <v>0</v>
      </c>
      <c r="N508" s="97">
        <f>'項目2(合理的配慮の提供)'!AL23</f>
        <v>0</v>
      </c>
      <c r="O508" s="97">
        <f>'項目2(合理的配慮の提供)'!AM23</f>
        <v>0</v>
      </c>
      <c r="P508" s="97">
        <f>'項目2(合理的配慮の提供)'!AN23</f>
        <v>0</v>
      </c>
      <c r="Q508" s="97">
        <f>'項目2(合理的配慮の提供)'!AO23</f>
        <v>0</v>
      </c>
    </row>
    <row r="509" spans="1:21" ht="12" customHeight="1" x14ac:dyDescent="0.15">
      <c r="A509" s="61" t="s">
        <v>222</v>
      </c>
      <c r="B509" s="62" t="s">
        <v>6</v>
      </c>
      <c r="C509" s="62" t="s">
        <v>133</v>
      </c>
      <c r="D509" s="100" t="s">
        <v>132</v>
      </c>
      <c r="E509" s="99" t="str">
        <f t="shared" si="14"/>
        <v>回答対象外</v>
      </c>
      <c r="F509" s="97">
        <v>4</v>
      </c>
      <c r="G509" s="106">
        <f>IF(F509&gt;K454,1,IF(U508&lt;&gt;"○",1,0))</f>
        <v>1</v>
      </c>
      <c r="H509" s="106">
        <f>IF(G509=1,1,IF(K509="特になし　",1,IF(K509=0,0,1)))</f>
        <v>1</v>
      </c>
      <c r="I509" s="97" t="s">
        <v>120</v>
      </c>
      <c r="J509" s="97">
        <v>1</v>
      </c>
      <c r="K509" s="98">
        <f>'項目2(合理的配慮の提供)'!AP23</f>
        <v>0</v>
      </c>
    </row>
    <row r="510" spans="1:21" ht="12" customHeight="1" x14ac:dyDescent="0.15">
      <c r="A510" s="61" t="s">
        <v>222</v>
      </c>
      <c r="B510" s="62" t="s">
        <v>6</v>
      </c>
      <c r="C510" s="62" t="s">
        <v>125</v>
      </c>
      <c r="D510" s="100" t="s">
        <v>90</v>
      </c>
      <c r="E510" s="99" t="str">
        <f t="shared" si="14"/>
        <v>回答対象外</v>
      </c>
      <c r="F510" s="97">
        <v>4</v>
      </c>
      <c r="G510" s="97">
        <f>IF(F510&gt;K454,1,0)</f>
        <v>1</v>
      </c>
      <c r="H510" s="104">
        <v>1</v>
      </c>
      <c r="I510" s="97" t="s">
        <v>122</v>
      </c>
      <c r="J510" s="97">
        <v>1</v>
      </c>
      <c r="K510" s="98">
        <f>'項目2(合理的配慮の提供)'!AQ23</f>
        <v>0</v>
      </c>
    </row>
    <row r="511" spans="1:21" ht="12" customHeight="1" x14ac:dyDescent="0.15">
      <c r="A511" s="61" t="s">
        <v>222</v>
      </c>
      <c r="B511" s="62" t="s">
        <v>6</v>
      </c>
      <c r="C511" s="62" t="s">
        <v>124</v>
      </c>
      <c r="D511" s="100" t="s">
        <v>7</v>
      </c>
      <c r="E511" s="99" t="str">
        <f t="shared" si="14"/>
        <v>回答対象外</v>
      </c>
      <c r="F511" s="97">
        <v>4</v>
      </c>
      <c r="G511" s="97">
        <f>IF(F511&gt;K454,1,0)</f>
        <v>1</v>
      </c>
      <c r="H511" s="97">
        <f>IF(K511="特になし　",0,IF(K511=0,0,1))</f>
        <v>0</v>
      </c>
      <c r="I511" s="97" t="s">
        <v>120</v>
      </c>
      <c r="J511" s="97">
        <v>1</v>
      </c>
      <c r="K511" s="98">
        <f>'項目2(合理的配慮の提供)'!AR23</f>
        <v>0</v>
      </c>
    </row>
    <row r="512" spans="1:21" ht="12" customHeight="1" x14ac:dyDescent="0.15">
      <c r="A512" s="61" t="s">
        <v>222</v>
      </c>
      <c r="B512" s="62" t="s">
        <v>6</v>
      </c>
      <c r="C512" s="62" t="s">
        <v>123</v>
      </c>
      <c r="D512" s="100" t="s">
        <v>131</v>
      </c>
      <c r="E512" s="99" t="str">
        <f t="shared" si="14"/>
        <v>回答対象外</v>
      </c>
      <c r="F512" s="97">
        <v>4</v>
      </c>
      <c r="G512" s="97">
        <f>IF(F512&gt;K454,1,0)</f>
        <v>1</v>
      </c>
      <c r="H512" s="97">
        <f>IF(K512="特になし　",0,IF(K512=0,0,1))</f>
        <v>0</v>
      </c>
      <c r="I512" s="97" t="s">
        <v>120</v>
      </c>
      <c r="J512" s="97">
        <v>1</v>
      </c>
      <c r="K512" s="98">
        <f>'項目2(合理的配慮の提供)'!AS23</f>
        <v>0</v>
      </c>
    </row>
    <row r="513" spans="1:21" ht="12" customHeight="1" x14ac:dyDescent="0.15">
      <c r="A513" s="61" t="s">
        <v>222</v>
      </c>
      <c r="B513" s="62" t="s">
        <v>6</v>
      </c>
      <c r="C513" s="62" t="s">
        <v>121</v>
      </c>
      <c r="D513" s="100" t="s">
        <v>130</v>
      </c>
      <c r="E513" s="99" t="str">
        <f t="shared" si="14"/>
        <v>回答対象外</v>
      </c>
      <c r="F513" s="97">
        <v>4</v>
      </c>
      <c r="G513" s="97">
        <f>IF(F513&gt;K454,1,0)</f>
        <v>1</v>
      </c>
      <c r="H513" s="97">
        <f>IF(K513="特になし　",0,IF(K513=0,0,1))</f>
        <v>0</v>
      </c>
      <c r="I513" s="97" t="s">
        <v>120</v>
      </c>
      <c r="J513" s="97">
        <v>1</v>
      </c>
      <c r="K513" s="98">
        <f>'項目2(合理的配慮の提供)'!AT23</f>
        <v>0</v>
      </c>
    </row>
    <row r="514" spans="1:21" ht="12" customHeight="1" x14ac:dyDescent="0.15">
      <c r="A514" s="61" t="s">
        <v>222</v>
      </c>
      <c r="B514" s="62" t="s">
        <v>6</v>
      </c>
      <c r="C514" s="62" t="s">
        <v>119</v>
      </c>
      <c r="D514" s="100" t="s">
        <v>129</v>
      </c>
      <c r="E514" s="99" t="str">
        <f t="shared" si="14"/>
        <v>回答対象外</v>
      </c>
      <c r="F514" s="97">
        <v>4</v>
      </c>
      <c r="G514" s="97">
        <f>IF(F514&gt;K454,1,0)</f>
        <v>1</v>
      </c>
      <c r="H514" s="97">
        <f>IF(K514="(選択)",0,1)</f>
        <v>0</v>
      </c>
      <c r="I514" s="97" t="s">
        <v>118</v>
      </c>
      <c r="J514" s="97">
        <v>2</v>
      </c>
      <c r="K514" s="98" t="str">
        <f>'項目2(合理的配慮の提供)'!AU23</f>
        <v>(選択)</v>
      </c>
    </row>
    <row r="515" spans="1:21" ht="12" customHeight="1" x14ac:dyDescent="0.15">
      <c r="A515" s="61" t="s">
        <v>222</v>
      </c>
      <c r="B515" s="62" t="s">
        <v>6</v>
      </c>
      <c r="C515" s="62" t="s">
        <v>128</v>
      </c>
      <c r="D515" s="100" t="s">
        <v>184</v>
      </c>
      <c r="E515" s="99" t="str">
        <f t="shared" ref="E515:E578" si="15">IF(G515=1,"回答対象外",IF(H515=1,"回答済","未回答"))</f>
        <v>回答対象外</v>
      </c>
      <c r="F515" s="97">
        <v>5</v>
      </c>
      <c r="G515" s="97">
        <f>IF(F515&gt;K454,1,0)</f>
        <v>1</v>
      </c>
      <c r="H515" s="97">
        <f>IF(K515="(選択)",0,1)</f>
        <v>0</v>
      </c>
      <c r="I515" s="97" t="s">
        <v>118</v>
      </c>
      <c r="J515" s="97">
        <v>2</v>
      </c>
      <c r="K515" s="98" t="str">
        <f>'項目2(合理的配慮の提供)'!C24</f>
        <v>(選択)</v>
      </c>
    </row>
    <row r="516" spans="1:21" ht="12" customHeight="1" x14ac:dyDescent="0.15">
      <c r="A516" s="61" t="s">
        <v>222</v>
      </c>
      <c r="B516" s="62" t="s">
        <v>6</v>
      </c>
      <c r="C516" s="62" t="s">
        <v>127</v>
      </c>
      <c r="D516" s="100" t="s">
        <v>88</v>
      </c>
      <c r="E516" s="99" t="str">
        <f t="shared" si="15"/>
        <v>回答対象外</v>
      </c>
      <c r="F516" s="97">
        <v>5</v>
      </c>
      <c r="G516" s="97">
        <f>IF(F516&gt;K454,1,0)</f>
        <v>1</v>
      </c>
      <c r="H516" s="97">
        <f>IF(K516="特になし　",0,IF(K516=0,0,1))</f>
        <v>0</v>
      </c>
      <c r="I516" s="97" t="s">
        <v>120</v>
      </c>
      <c r="J516" s="97">
        <v>1</v>
      </c>
      <c r="K516" s="98">
        <f>'項目2(合理的配慮の提供)'!D24</f>
        <v>0</v>
      </c>
    </row>
    <row r="517" spans="1:21" ht="12" customHeight="1" x14ac:dyDescent="0.15">
      <c r="A517" s="61" t="s">
        <v>222</v>
      </c>
      <c r="B517" s="62" t="s">
        <v>6</v>
      </c>
      <c r="C517" s="62" t="s">
        <v>126</v>
      </c>
      <c r="D517" s="100" t="s">
        <v>143</v>
      </c>
      <c r="E517" s="99" t="str">
        <f t="shared" si="15"/>
        <v>回答対象外</v>
      </c>
      <c r="F517" s="97">
        <v>5</v>
      </c>
      <c r="G517" s="97">
        <f>IF(F517&gt;K454,1,0)</f>
        <v>1</v>
      </c>
      <c r="H517" s="97">
        <f>IF(COUNTIF(K517:W517,"○")&gt;0,1,0)</f>
        <v>0</v>
      </c>
      <c r="I517" s="97" t="s">
        <v>122</v>
      </c>
      <c r="J517" s="97">
        <v>3</v>
      </c>
      <c r="K517" s="98">
        <f>'項目2(合理的配慮の提供)'!G24</f>
        <v>0</v>
      </c>
      <c r="L517" s="97">
        <f>'項目2(合理的配慮の提供)'!H24</f>
        <v>0</v>
      </c>
      <c r="M517" s="97">
        <f>'項目2(合理的配慮の提供)'!I24</f>
        <v>0</v>
      </c>
    </row>
    <row r="518" spans="1:21" ht="12" customHeight="1" x14ac:dyDescent="0.15">
      <c r="A518" s="61" t="s">
        <v>222</v>
      </c>
      <c r="B518" s="62" t="s">
        <v>6</v>
      </c>
      <c r="C518" s="62" t="s">
        <v>126</v>
      </c>
      <c r="D518" s="100" t="s">
        <v>142</v>
      </c>
      <c r="E518" s="99" t="str">
        <f t="shared" si="15"/>
        <v>回答対象外</v>
      </c>
      <c r="F518" s="97">
        <v>5</v>
      </c>
      <c r="G518" s="106">
        <f>IF(F518&gt;K454,1,IF(M517&lt;&gt;"○",1,0))</f>
        <v>1</v>
      </c>
      <c r="H518" s="106">
        <f>IF(G518=1,1,IF(K518="特になし　",1,IF(K518=0,0,1)))</f>
        <v>1</v>
      </c>
      <c r="I518" s="97" t="s">
        <v>120</v>
      </c>
      <c r="J518" s="97">
        <v>1</v>
      </c>
      <c r="K518" s="98">
        <f>'項目2(合理的配慮の提供)'!J24</f>
        <v>0</v>
      </c>
    </row>
    <row r="519" spans="1:21" ht="12" customHeight="1" x14ac:dyDescent="0.15">
      <c r="A519" s="61" t="s">
        <v>222</v>
      </c>
      <c r="B519" s="62" t="s">
        <v>6</v>
      </c>
      <c r="C519" s="62" t="s">
        <v>141</v>
      </c>
      <c r="D519" s="100" t="s">
        <v>140</v>
      </c>
      <c r="E519" s="99" t="str">
        <f t="shared" si="15"/>
        <v>回答対象外</v>
      </c>
      <c r="F519" s="97">
        <v>5</v>
      </c>
      <c r="G519" s="97">
        <f>IF(F519&gt;K454,1,0)</f>
        <v>1</v>
      </c>
      <c r="H519" s="97">
        <f>IF(COUNTIF(K519:W519,"○")&gt;0,1,0)</f>
        <v>0</v>
      </c>
      <c r="I519" s="97" t="s">
        <v>122</v>
      </c>
      <c r="J519" s="97">
        <v>3</v>
      </c>
      <c r="K519" s="98">
        <f>'項目2(合理的配慮の提供)'!K24</f>
        <v>0</v>
      </c>
      <c r="L519" s="97">
        <f>'項目2(合理的配慮の提供)'!L24</f>
        <v>0</v>
      </c>
      <c r="M519" s="97">
        <f>'項目2(合理的配慮の提供)'!M24</f>
        <v>0</v>
      </c>
    </row>
    <row r="520" spans="1:21" ht="12" customHeight="1" x14ac:dyDescent="0.15">
      <c r="A520" s="61" t="s">
        <v>222</v>
      </c>
      <c r="B520" s="62" t="s">
        <v>6</v>
      </c>
      <c r="C520" s="62" t="s">
        <v>139</v>
      </c>
      <c r="D520" s="100" t="s">
        <v>138</v>
      </c>
      <c r="E520" s="99" t="str">
        <f t="shared" si="15"/>
        <v>回答対象外</v>
      </c>
      <c r="F520" s="97">
        <v>5</v>
      </c>
      <c r="G520" s="97">
        <f>IF(F520&gt;K454,1,0)</f>
        <v>1</v>
      </c>
      <c r="H520" s="97">
        <f>IF(COUNTIF(K520:W520,"○")&gt;0,1,0)</f>
        <v>0</v>
      </c>
      <c r="I520" s="97" t="s">
        <v>122</v>
      </c>
      <c r="J520" s="97">
        <v>9</v>
      </c>
      <c r="K520" s="98">
        <f>'項目2(合理的配慮の提供)'!N24</f>
        <v>0</v>
      </c>
      <c r="L520" s="97">
        <f>'項目2(合理的配慮の提供)'!O24</f>
        <v>0</v>
      </c>
      <c r="M520" s="97">
        <f>'項目2(合理的配慮の提供)'!P24</f>
        <v>0</v>
      </c>
      <c r="N520" s="97">
        <f>'項目2(合理的配慮の提供)'!Q24</f>
        <v>0</v>
      </c>
      <c r="O520" s="97">
        <f>'項目2(合理的配慮の提供)'!R24</f>
        <v>0</v>
      </c>
      <c r="P520" s="97">
        <f>'項目2(合理的配慮の提供)'!S24</f>
        <v>0</v>
      </c>
      <c r="Q520" s="97">
        <f>'項目2(合理的配慮の提供)'!T24</f>
        <v>0</v>
      </c>
      <c r="R520" s="97">
        <f>'項目2(合理的配慮の提供)'!U24</f>
        <v>0</v>
      </c>
      <c r="S520" s="97">
        <f>'項目2(合理的配慮の提供)'!V24</f>
        <v>0</v>
      </c>
    </row>
    <row r="521" spans="1:21" ht="12" customHeight="1" x14ac:dyDescent="0.15">
      <c r="A521" s="61" t="s">
        <v>222</v>
      </c>
      <c r="B521" s="62" t="s">
        <v>6</v>
      </c>
      <c r="C521" s="62" t="s">
        <v>136</v>
      </c>
      <c r="D521" s="100" t="s">
        <v>137</v>
      </c>
      <c r="E521" s="99" t="str">
        <f t="shared" si="15"/>
        <v>回答対象外</v>
      </c>
      <c r="F521" s="97">
        <v>5</v>
      </c>
      <c r="G521" s="97">
        <f>IF(F521&gt;K454,1,0)</f>
        <v>1</v>
      </c>
      <c r="H521" s="97">
        <f>IF(COUNTIF(K521:W521,"○")&gt;0,1,0)</f>
        <v>0</v>
      </c>
      <c r="I521" s="97" t="s">
        <v>122</v>
      </c>
      <c r="J521" s="97">
        <v>11</v>
      </c>
      <c r="K521" s="98">
        <f>'項目2(合理的配慮の提供)'!W24</f>
        <v>0</v>
      </c>
      <c r="L521" s="97">
        <f>'項目2(合理的配慮の提供)'!X24</f>
        <v>0</v>
      </c>
      <c r="M521" s="97">
        <f>'項目2(合理的配慮の提供)'!Y24</f>
        <v>0</v>
      </c>
      <c r="N521" s="97">
        <f>'項目2(合理的配慮の提供)'!Z24</f>
        <v>0</v>
      </c>
      <c r="O521" s="97">
        <f>'項目2(合理的配慮の提供)'!AA24</f>
        <v>0</v>
      </c>
      <c r="P521" s="97">
        <f>'項目2(合理的配慮の提供)'!AB24</f>
        <v>0</v>
      </c>
      <c r="Q521" s="97">
        <f>'項目2(合理的配慮の提供)'!AC24</f>
        <v>0</v>
      </c>
      <c r="R521" s="97">
        <f>'項目2(合理的配慮の提供)'!AD24</f>
        <v>0</v>
      </c>
      <c r="S521" s="97">
        <f>'項目2(合理的配慮の提供)'!AE24</f>
        <v>0</v>
      </c>
      <c r="T521" s="97">
        <f>'項目2(合理的配慮の提供)'!AF24</f>
        <v>0</v>
      </c>
      <c r="U521" s="97">
        <f>'項目2(合理的配慮の提供)'!AG24</f>
        <v>0</v>
      </c>
    </row>
    <row r="522" spans="1:21" ht="12" customHeight="1" x14ac:dyDescent="0.15">
      <c r="A522" s="61" t="s">
        <v>222</v>
      </c>
      <c r="B522" s="62" t="s">
        <v>6</v>
      </c>
      <c r="C522" s="62" t="s">
        <v>136</v>
      </c>
      <c r="D522" s="100" t="s">
        <v>135</v>
      </c>
      <c r="E522" s="99" t="str">
        <f t="shared" si="15"/>
        <v>回答対象外</v>
      </c>
      <c r="F522" s="97">
        <v>5</v>
      </c>
      <c r="G522" s="106">
        <f>IF(F522&gt;K454,1,IF(U521&lt;&gt;"○",1,0))</f>
        <v>1</v>
      </c>
      <c r="H522" s="106">
        <f>IF(G522=1,1,IF(K522="特になし　",1,IF(K522=0,0,1)))</f>
        <v>1</v>
      </c>
      <c r="I522" s="97" t="s">
        <v>120</v>
      </c>
      <c r="J522" s="97">
        <v>1</v>
      </c>
      <c r="K522" s="98">
        <f>'項目2(合理的配慮の提供)'!AH24</f>
        <v>0</v>
      </c>
    </row>
    <row r="523" spans="1:21" ht="12" customHeight="1" x14ac:dyDescent="0.15">
      <c r="A523" s="61" t="s">
        <v>222</v>
      </c>
      <c r="B523" s="62" t="s">
        <v>6</v>
      </c>
      <c r="C523" s="62" t="s">
        <v>133</v>
      </c>
      <c r="D523" s="100" t="s">
        <v>134</v>
      </c>
      <c r="E523" s="99" t="str">
        <f t="shared" si="15"/>
        <v>回答対象外</v>
      </c>
      <c r="F523" s="97">
        <v>5</v>
      </c>
      <c r="G523" s="97">
        <f>IF(F523&gt;K454,1,0)</f>
        <v>1</v>
      </c>
      <c r="H523" s="97">
        <f>IF(COUNTIF(K523:W523,"○")&gt;0,1,0)</f>
        <v>0</v>
      </c>
      <c r="I523" s="97" t="s">
        <v>122</v>
      </c>
      <c r="J523" s="97">
        <v>7</v>
      </c>
      <c r="K523" s="98">
        <f>'項目2(合理的配慮の提供)'!AI24</f>
        <v>0</v>
      </c>
      <c r="L523" s="97">
        <f>'項目2(合理的配慮の提供)'!AJ24</f>
        <v>0</v>
      </c>
      <c r="M523" s="97">
        <f>'項目2(合理的配慮の提供)'!AK24</f>
        <v>0</v>
      </c>
      <c r="N523" s="97">
        <f>'項目2(合理的配慮の提供)'!AL24</f>
        <v>0</v>
      </c>
      <c r="O523" s="97">
        <f>'項目2(合理的配慮の提供)'!AM24</f>
        <v>0</v>
      </c>
      <c r="P523" s="97">
        <f>'項目2(合理的配慮の提供)'!AN24</f>
        <v>0</v>
      </c>
      <c r="Q523" s="97">
        <f>'項目2(合理的配慮の提供)'!AO24</f>
        <v>0</v>
      </c>
    </row>
    <row r="524" spans="1:21" ht="12" customHeight="1" x14ac:dyDescent="0.15">
      <c r="A524" s="61" t="s">
        <v>222</v>
      </c>
      <c r="B524" s="62" t="s">
        <v>6</v>
      </c>
      <c r="C524" s="62" t="s">
        <v>133</v>
      </c>
      <c r="D524" s="100" t="s">
        <v>132</v>
      </c>
      <c r="E524" s="99" t="str">
        <f t="shared" si="15"/>
        <v>回答対象外</v>
      </c>
      <c r="F524" s="97">
        <v>5</v>
      </c>
      <c r="G524" s="106">
        <f>IF(F524&gt;K454,1,IF(U523&lt;&gt;"○",1,0))</f>
        <v>1</v>
      </c>
      <c r="H524" s="106">
        <f>IF(G524=1,1,IF(K524="特になし　",1,IF(K524=0,0,1)))</f>
        <v>1</v>
      </c>
      <c r="I524" s="97" t="s">
        <v>120</v>
      </c>
      <c r="J524" s="97">
        <v>1</v>
      </c>
      <c r="K524" s="98">
        <f>'項目2(合理的配慮の提供)'!AP24</f>
        <v>0</v>
      </c>
    </row>
    <row r="525" spans="1:21" ht="12" customHeight="1" x14ac:dyDescent="0.15">
      <c r="A525" s="61" t="s">
        <v>222</v>
      </c>
      <c r="B525" s="62" t="s">
        <v>6</v>
      </c>
      <c r="C525" s="62" t="s">
        <v>125</v>
      </c>
      <c r="D525" s="100" t="s">
        <v>90</v>
      </c>
      <c r="E525" s="99" t="str">
        <f t="shared" si="15"/>
        <v>回答対象外</v>
      </c>
      <c r="F525" s="97">
        <v>5</v>
      </c>
      <c r="G525" s="97">
        <f>IF(F525&gt;K454,1,0)</f>
        <v>1</v>
      </c>
      <c r="H525" s="104">
        <v>1</v>
      </c>
      <c r="I525" s="97" t="s">
        <v>122</v>
      </c>
      <c r="J525" s="97">
        <v>1</v>
      </c>
      <c r="K525" s="98">
        <f>'項目2(合理的配慮の提供)'!AQ24</f>
        <v>0</v>
      </c>
    </row>
    <row r="526" spans="1:21" ht="12" customHeight="1" x14ac:dyDescent="0.15">
      <c r="A526" s="61" t="s">
        <v>222</v>
      </c>
      <c r="B526" s="62" t="s">
        <v>6</v>
      </c>
      <c r="C526" s="62" t="s">
        <v>124</v>
      </c>
      <c r="D526" s="100" t="s">
        <v>7</v>
      </c>
      <c r="E526" s="99" t="str">
        <f t="shared" si="15"/>
        <v>回答対象外</v>
      </c>
      <c r="F526" s="97">
        <v>5</v>
      </c>
      <c r="G526" s="97">
        <f>IF(F526&gt;K454,1,0)</f>
        <v>1</v>
      </c>
      <c r="H526" s="97">
        <f>IF(K526="特になし　",0,IF(K526=0,0,1))</f>
        <v>0</v>
      </c>
      <c r="I526" s="97" t="s">
        <v>120</v>
      </c>
      <c r="J526" s="97">
        <v>1</v>
      </c>
      <c r="K526" s="98">
        <f>'項目2(合理的配慮の提供)'!AR24</f>
        <v>0</v>
      </c>
    </row>
    <row r="527" spans="1:21" ht="12" customHeight="1" x14ac:dyDescent="0.15">
      <c r="A527" s="61" t="s">
        <v>222</v>
      </c>
      <c r="B527" s="62" t="s">
        <v>6</v>
      </c>
      <c r="C527" s="62" t="s">
        <v>123</v>
      </c>
      <c r="D527" s="100" t="s">
        <v>131</v>
      </c>
      <c r="E527" s="99" t="str">
        <f t="shared" si="15"/>
        <v>回答対象外</v>
      </c>
      <c r="F527" s="97">
        <v>5</v>
      </c>
      <c r="G527" s="97">
        <f>IF(F527&gt;K454,1,0)</f>
        <v>1</v>
      </c>
      <c r="H527" s="97">
        <f>IF(K527="特になし　",0,IF(K527=0,0,1))</f>
        <v>0</v>
      </c>
      <c r="I527" s="97" t="s">
        <v>120</v>
      </c>
      <c r="J527" s="97">
        <v>1</v>
      </c>
      <c r="K527" s="98">
        <f>'項目2(合理的配慮の提供)'!AS24</f>
        <v>0</v>
      </c>
    </row>
    <row r="528" spans="1:21" ht="12" customHeight="1" x14ac:dyDescent="0.15">
      <c r="A528" s="61" t="s">
        <v>222</v>
      </c>
      <c r="B528" s="62" t="s">
        <v>6</v>
      </c>
      <c r="C528" s="62" t="s">
        <v>121</v>
      </c>
      <c r="D528" s="100" t="s">
        <v>130</v>
      </c>
      <c r="E528" s="99" t="str">
        <f t="shared" si="15"/>
        <v>回答対象外</v>
      </c>
      <c r="F528" s="97">
        <v>5</v>
      </c>
      <c r="G528" s="97">
        <f>IF(F528&gt;K454,1,0)</f>
        <v>1</v>
      </c>
      <c r="H528" s="97">
        <f>IF(K528="特になし　",0,IF(K528=0,0,1))</f>
        <v>0</v>
      </c>
      <c r="I528" s="97" t="s">
        <v>120</v>
      </c>
      <c r="J528" s="97">
        <v>1</v>
      </c>
      <c r="K528" s="98">
        <f>'項目2(合理的配慮の提供)'!AT24</f>
        <v>0</v>
      </c>
    </row>
    <row r="529" spans="1:21" ht="12" customHeight="1" x14ac:dyDescent="0.15">
      <c r="A529" s="61" t="s">
        <v>222</v>
      </c>
      <c r="B529" s="62" t="s">
        <v>6</v>
      </c>
      <c r="C529" s="62" t="s">
        <v>119</v>
      </c>
      <c r="D529" s="100" t="s">
        <v>129</v>
      </c>
      <c r="E529" s="99" t="str">
        <f t="shared" si="15"/>
        <v>回答対象外</v>
      </c>
      <c r="F529" s="97">
        <v>5</v>
      </c>
      <c r="G529" s="97">
        <f>IF(F529&gt;K454,1,0)</f>
        <v>1</v>
      </c>
      <c r="H529" s="97">
        <f>IF(K529="(選択)",0,1)</f>
        <v>0</v>
      </c>
      <c r="I529" s="97" t="s">
        <v>118</v>
      </c>
      <c r="J529" s="97">
        <v>2</v>
      </c>
      <c r="K529" s="98" t="str">
        <f>'項目2(合理的配慮の提供)'!AU24</f>
        <v>(選択)</v>
      </c>
    </row>
    <row r="530" spans="1:21" ht="12" customHeight="1" x14ac:dyDescent="0.15">
      <c r="A530" s="61" t="s">
        <v>222</v>
      </c>
      <c r="B530" s="62" t="s">
        <v>6</v>
      </c>
      <c r="C530" s="62" t="s">
        <v>128</v>
      </c>
      <c r="D530" s="100" t="s">
        <v>184</v>
      </c>
      <c r="E530" s="99" t="str">
        <f t="shared" si="15"/>
        <v>回答対象外</v>
      </c>
      <c r="F530" s="97">
        <v>6</v>
      </c>
      <c r="G530" s="97">
        <f>IF(F530&gt;K454,1,0)</f>
        <v>1</v>
      </c>
      <c r="H530" s="97">
        <f>IF(K530="(選択)",0,1)</f>
        <v>0</v>
      </c>
      <c r="I530" s="97" t="s">
        <v>118</v>
      </c>
      <c r="J530" s="97">
        <v>2</v>
      </c>
      <c r="K530" s="98" t="str">
        <f>'項目2(合理的配慮の提供)'!C25</f>
        <v>(選択)</v>
      </c>
    </row>
    <row r="531" spans="1:21" ht="12" customHeight="1" x14ac:dyDescent="0.15">
      <c r="A531" s="61" t="s">
        <v>222</v>
      </c>
      <c r="B531" s="62" t="s">
        <v>6</v>
      </c>
      <c r="C531" s="62" t="s">
        <v>127</v>
      </c>
      <c r="D531" s="100" t="s">
        <v>88</v>
      </c>
      <c r="E531" s="99" t="str">
        <f t="shared" si="15"/>
        <v>回答対象外</v>
      </c>
      <c r="F531" s="97">
        <v>6</v>
      </c>
      <c r="G531" s="97">
        <f>IF(F531&gt;K454,1,0)</f>
        <v>1</v>
      </c>
      <c r="H531" s="97">
        <f>IF(K531="特になし　",0,IF(K531=0,0,1))</f>
        <v>0</v>
      </c>
      <c r="I531" s="97" t="s">
        <v>120</v>
      </c>
      <c r="J531" s="97">
        <v>1</v>
      </c>
      <c r="K531" s="98">
        <f>'項目2(合理的配慮の提供)'!D25</f>
        <v>0</v>
      </c>
    </row>
    <row r="532" spans="1:21" ht="12" customHeight="1" x14ac:dyDescent="0.15">
      <c r="A532" s="61" t="s">
        <v>222</v>
      </c>
      <c r="B532" s="62" t="s">
        <v>6</v>
      </c>
      <c r="C532" s="62" t="s">
        <v>126</v>
      </c>
      <c r="D532" s="100" t="s">
        <v>143</v>
      </c>
      <c r="E532" s="99" t="str">
        <f t="shared" si="15"/>
        <v>回答対象外</v>
      </c>
      <c r="F532" s="97">
        <v>6</v>
      </c>
      <c r="G532" s="97">
        <f>IF(F532&gt;K454,1,0)</f>
        <v>1</v>
      </c>
      <c r="H532" s="97">
        <f>IF(COUNTIF(K532:W532,"○")&gt;0,1,0)</f>
        <v>0</v>
      </c>
      <c r="I532" s="97" t="s">
        <v>122</v>
      </c>
      <c r="J532" s="97">
        <v>3</v>
      </c>
      <c r="K532" s="98">
        <f>'項目2(合理的配慮の提供)'!G25</f>
        <v>0</v>
      </c>
      <c r="L532" s="97">
        <f>'項目2(合理的配慮の提供)'!H25</f>
        <v>0</v>
      </c>
      <c r="M532" s="97">
        <f>'項目2(合理的配慮の提供)'!I25</f>
        <v>0</v>
      </c>
    </row>
    <row r="533" spans="1:21" ht="12" customHeight="1" x14ac:dyDescent="0.15">
      <c r="A533" s="61" t="s">
        <v>222</v>
      </c>
      <c r="B533" s="62" t="s">
        <v>6</v>
      </c>
      <c r="C533" s="62" t="s">
        <v>126</v>
      </c>
      <c r="D533" s="100" t="s">
        <v>142</v>
      </c>
      <c r="E533" s="99" t="str">
        <f t="shared" si="15"/>
        <v>回答対象外</v>
      </c>
      <c r="F533" s="97">
        <v>6</v>
      </c>
      <c r="G533" s="106">
        <f>IF(F533&gt;K454,1,IF(M532&lt;&gt;"○",1,0))</f>
        <v>1</v>
      </c>
      <c r="H533" s="106">
        <f>IF(G533=1,1,IF(K533="特になし　",1,IF(K533=0,0,1)))</f>
        <v>1</v>
      </c>
      <c r="I533" s="97" t="s">
        <v>120</v>
      </c>
      <c r="J533" s="97">
        <v>1</v>
      </c>
      <c r="K533" s="98">
        <f>'項目2(合理的配慮の提供)'!J25</f>
        <v>0</v>
      </c>
    </row>
    <row r="534" spans="1:21" ht="12" customHeight="1" x14ac:dyDescent="0.15">
      <c r="A534" s="61" t="s">
        <v>222</v>
      </c>
      <c r="B534" s="62" t="s">
        <v>6</v>
      </c>
      <c r="C534" s="62" t="s">
        <v>141</v>
      </c>
      <c r="D534" s="100" t="s">
        <v>140</v>
      </c>
      <c r="E534" s="99" t="str">
        <f t="shared" si="15"/>
        <v>回答対象外</v>
      </c>
      <c r="F534" s="97">
        <v>6</v>
      </c>
      <c r="G534" s="97">
        <f>IF(F534&gt;K454,1,0)</f>
        <v>1</v>
      </c>
      <c r="H534" s="97">
        <f>IF(COUNTIF(K534:W534,"○")&gt;0,1,0)</f>
        <v>0</v>
      </c>
      <c r="I534" s="97" t="s">
        <v>122</v>
      </c>
      <c r="J534" s="97">
        <v>3</v>
      </c>
      <c r="K534" s="98">
        <f>'項目2(合理的配慮の提供)'!K25</f>
        <v>0</v>
      </c>
      <c r="L534" s="97">
        <f>'項目2(合理的配慮の提供)'!L25</f>
        <v>0</v>
      </c>
      <c r="M534" s="97">
        <f>'項目2(合理的配慮の提供)'!M25</f>
        <v>0</v>
      </c>
    </row>
    <row r="535" spans="1:21" ht="12" customHeight="1" x14ac:dyDescent="0.15">
      <c r="A535" s="61" t="s">
        <v>222</v>
      </c>
      <c r="B535" s="62" t="s">
        <v>6</v>
      </c>
      <c r="C535" s="62" t="s">
        <v>139</v>
      </c>
      <c r="D535" s="100" t="s">
        <v>138</v>
      </c>
      <c r="E535" s="99" t="str">
        <f t="shared" si="15"/>
        <v>回答対象外</v>
      </c>
      <c r="F535" s="97">
        <v>6</v>
      </c>
      <c r="G535" s="97">
        <f>IF(F535&gt;K454,1,0)</f>
        <v>1</v>
      </c>
      <c r="H535" s="97">
        <f>IF(COUNTIF(K535:W535,"○")&gt;0,1,0)</f>
        <v>0</v>
      </c>
      <c r="I535" s="97" t="s">
        <v>122</v>
      </c>
      <c r="J535" s="97">
        <v>9</v>
      </c>
      <c r="K535" s="98">
        <f>'項目2(合理的配慮の提供)'!N25</f>
        <v>0</v>
      </c>
      <c r="L535" s="97">
        <f>'項目2(合理的配慮の提供)'!O25</f>
        <v>0</v>
      </c>
      <c r="M535" s="97">
        <f>'項目2(合理的配慮の提供)'!P25</f>
        <v>0</v>
      </c>
      <c r="N535" s="97">
        <f>'項目2(合理的配慮の提供)'!Q25</f>
        <v>0</v>
      </c>
      <c r="O535" s="97">
        <f>'項目2(合理的配慮の提供)'!R25</f>
        <v>0</v>
      </c>
      <c r="P535" s="97">
        <f>'項目2(合理的配慮の提供)'!S25</f>
        <v>0</v>
      </c>
      <c r="Q535" s="97">
        <f>'項目2(合理的配慮の提供)'!T25</f>
        <v>0</v>
      </c>
      <c r="R535" s="97">
        <f>'項目2(合理的配慮の提供)'!U25</f>
        <v>0</v>
      </c>
      <c r="S535" s="97">
        <f>'項目2(合理的配慮の提供)'!V25</f>
        <v>0</v>
      </c>
    </row>
    <row r="536" spans="1:21" ht="12" customHeight="1" x14ac:dyDescent="0.15">
      <c r="A536" s="61" t="s">
        <v>222</v>
      </c>
      <c r="B536" s="62" t="s">
        <v>6</v>
      </c>
      <c r="C536" s="62" t="s">
        <v>136</v>
      </c>
      <c r="D536" s="100" t="s">
        <v>137</v>
      </c>
      <c r="E536" s="99" t="str">
        <f t="shared" si="15"/>
        <v>回答対象外</v>
      </c>
      <c r="F536" s="97">
        <v>6</v>
      </c>
      <c r="G536" s="97">
        <f>IF(F536&gt;K454,1,0)</f>
        <v>1</v>
      </c>
      <c r="H536" s="97">
        <f>IF(COUNTIF(K536:W536,"○")&gt;0,1,0)</f>
        <v>0</v>
      </c>
      <c r="I536" s="97" t="s">
        <v>122</v>
      </c>
      <c r="J536" s="97">
        <v>11</v>
      </c>
      <c r="K536" s="98">
        <f>'項目2(合理的配慮の提供)'!W25</f>
        <v>0</v>
      </c>
      <c r="L536" s="97">
        <f>'項目2(合理的配慮の提供)'!X25</f>
        <v>0</v>
      </c>
      <c r="M536" s="97">
        <f>'項目2(合理的配慮の提供)'!Y25</f>
        <v>0</v>
      </c>
      <c r="N536" s="97">
        <f>'項目2(合理的配慮の提供)'!Z25</f>
        <v>0</v>
      </c>
      <c r="O536" s="97">
        <f>'項目2(合理的配慮の提供)'!AA25</f>
        <v>0</v>
      </c>
      <c r="P536" s="97">
        <f>'項目2(合理的配慮の提供)'!AB25</f>
        <v>0</v>
      </c>
      <c r="Q536" s="97">
        <f>'項目2(合理的配慮の提供)'!AC25</f>
        <v>0</v>
      </c>
      <c r="R536" s="97">
        <f>'項目2(合理的配慮の提供)'!AD25</f>
        <v>0</v>
      </c>
      <c r="S536" s="97">
        <f>'項目2(合理的配慮の提供)'!AE25</f>
        <v>0</v>
      </c>
      <c r="T536" s="97">
        <f>'項目2(合理的配慮の提供)'!AF25</f>
        <v>0</v>
      </c>
      <c r="U536" s="97">
        <f>'項目2(合理的配慮の提供)'!AG25</f>
        <v>0</v>
      </c>
    </row>
    <row r="537" spans="1:21" ht="12" customHeight="1" x14ac:dyDescent="0.15">
      <c r="A537" s="61" t="s">
        <v>222</v>
      </c>
      <c r="B537" s="62" t="s">
        <v>6</v>
      </c>
      <c r="C537" s="62" t="s">
        <v>136</v>
      </c>
      <c r="D537" s="100" t="s">
        <v>135</v>
      </c>
      <c r="E537" s="99" t="str">
        <f t="shared" si="15"/>
        <v>回答対象外</v>
      </c>
      <c r="F537" s="97">
        <v>6</v>
      </c>
      <c r="G537" s="106">
        <f>IF(F537&gt;K454,1,IF(U536&lt;&gt;"○",1,0))</f>
        <v>1</v>
      </c>
      <c r="H537" s="106">
        <f>IF(G537=1,1,IF(K537="特になし　",1,IF(K537=0,0,1)))</f>
        <v>1</v>
      </c>
      <c r="I537" s="97" t="s">
        <v>120</v>
      </c>
      <c r="J537" s="97">
        <v>1</v>
      </c>
      <c r="K537" s="98">
        <f>'項目2(合理的配慮の提供)'!AH25</f>
        <v>0</v>
      </c>
    </row>
    <row r="538" spans="1:21" ht="12" customHeight="1" x14ac:dyDescent="0.15">
      <c r="A538" s="61" t="s">
        <v>222</v>
      </c>
      <c r="B538" s="62" t="s">
        <v>6</v>
      </c>
      <c r="C538" s="62" t="s">
        <v>133</v>
      </c>
      <c r="D538" s="100" t="s">
        <v>134</v>
      </c>
      <c r="E538" s="99" t="str">
        <f t="shared" si="15"/>
        <v>回答対象外</v>
      </c>
      <c r="F538" s="97">
        <v>6</v>
      </c>
      <c r="G538" s="97">
        <f>IF(F538&gt;K454,1,0)</f>
        <v>1</v>
      </c>
      <c r="H538" s="97">
        <f>IF(COUNTIF(K538:W538,"○")&gt;0,1,0)</f>
        <v>0</v>
      </c>
      <c r="I538" s="97" t="s">
        <v>122</v>
      </c>
      <c r="J538" s="97">
        <v>7</v>
      </c>
      <c r="K538" s="98">
        <f>'項目2(合理的配慮の提供)'!AI25</f>
        <v>0</v>
      </c>
      <c r="L538" s="97">
        <f>'項目2(合理的配慮の提供)'!AJ25</f>
        <v>0</v>
      </c>
      <c r="M538" s="97">
        <f>'項目2(合理的配慮の提供)'!AK25</f>
        <v>0</v>
      </c>
      <c r="N538" s="97">
        <f>'項目2(合理的配慮の提供)'!AL25</f>
        <v>0</v>
      </c>
      <c r="O538" s="97">
        <f>'項目2(合理的配慮の提供)'!AM25</f>
        <v>0</v>
      </c>
      <c r="P538" s="97">
        <f>'項目2(合理的配慮の提供)'!AN25</f>
        <v>0</v>
      </c>
      <c r="Q538" s="97">
        <f>'項目2(合理的配慮の提供)'!AO25</f>
        <v>0</v>
      </c>
    </row>
    <row r="539" spans="1:21" ht="12" customHeight="1" x14ac:dyDescent="0.15">
      <c r="A539" s="61" t="s">
        <v>222</v>
      </c>
      <c r="B539" s="62" t="s">
        <v>6</v>
      </c>
      <c r="C539" s="62" t="s">
        <v>133</v>
      </c>
      <c r="D539" s="100" t="s">
        <v>132</v>
      </c>
      <c r="E539" s="99" t="str">
        <f t="shared" si="15"/>
        <v>回答対象外</v>
      </c>
      <c r="F539" s="97">
        <v>6</v>
      </c>
      <c r="G539" s="106">
        <f>IF(F539&gt;K454,1,IF(U538&lt;&gt;"○",1,0))</f>
        <v>1</v>
      </c>
      <c r="H539" s="106">
        <f>IF(G539=1,1,IF(K539="特になし　",1,IF(K539=0,0,1)))</f>
        <v>1</v>
      </c>
      <c r="I539" s="97" t="s">
        <v>120</v>
      </c>
      <c r="J539" s="97">
        <v>1</v>
      </c>
      <c r="K539" s="98">
        <f>'項目2(合理的配慮の提供)'!AP25</f>
        <v>0</v>
      </c>
    </row>
    <row r="540" spans="1:21" ht="12" customHeight="1" x14ac:dyDescent="0.15">
      <c r="A540" s="61" t="s">
        <v>222</v>
      </c>
      <c r="B540" s="62" t="s">
        <v>6</v>
      </c>
      <c r="C540" s="62" t="s">
        <v>125</v>
      </c>
      <c r="D540" s="100" t="s">
        <v>90</v>
      </c>
      <c r="E540" s="99" t="str">
        <f t="shared" si="15"/>
        <v>回答対象外</v>
      </c>
      <c r="F540" s="97">
        <v>6</v>
      </c>
      <c r="G540" s="97">
        <f>IF(F540&gt;K454,1,0)</f>
        <v>1</v>
      </c>
      <c r="H540" s="104">
        <v>1</v>
      </c>
      <c r="I540" s="97" t="s">
        <v>122</v>
      </c>
      <c r="J540" s="97">
        <v>1</v>
      </c>
      <c r="K540" s="98">
        <f>'項目2(合理的配慮の提供)'!AQ25</f>
        <v>0</v>
      </c>
    </row>
    <row r="541" spans="1:21" ht="12" customHeight="1" x14ac:dyDescent="0.15">
      <c r="A541" s="61" t="s">
        <v>222</v>
      </c>
      <c r="B541" s="62" t="s">
        <v>6</v>
      </c>
      <c r="C541" s="62" t="s">
        <v>124</v>
      </c>
      <c r="D541" s="100" t="s">
        <v>7</v>
      </c>
      <c r="E541" s="99" t="str">
        <f t="shared" si="15"/>
        <v>回答対象外</v>
      </c>
      <c r="F541" s="97">
        <v>6</v>
      </c>
      <c r="G541" s="97">
        <f>IF(F541&gt;K454,1,0)</f>
        <v>1</v>
      </c>
      <c r="H541" s="97">
        <f>IF(K541="特になし　",0,IF(K541=0,0,1))</f>
        <v>0</v>
      </c>
      <c r="I541" s="97" t="s">
        <v>120</v>
      </c>
      <c r="J541" s="97">
        <v>1</v>
      </c>
      <c r="K541" s="98">
        <f>'項目2(合理的配慮の提供)'!AR25</f>
        <v>0</v>
      </c>
    </row>
    <row r="542" spans="1:21" ht="12" customHeight="1" x14ac:dyDescent="0.15">
      <c r="A542" s="61" t="s">
        <v>222</v>
      </c>
      <c r="B542" s="62" t="s">
        <v>6</v>
      </c>
      <c r="C542" s="62" t="s">
        <v>123</v>
      </c>
      <c r="D542" s="100" t="s">
        <v>131</v>
      </c>
      <c r="E542" s="99" t="str">
        <f t="shared" si="15"/>
        <v>回答対象外</v>
      </c>
      <c r="F542" s="97">
        <v>6</v>
      </c>
      <c r="G542" s="97">
        <f>IF(F542&gt;K454,1,0)</f>
        <v>1</v>
      </c>
      <c r="H542" s="97">
        <f>IF(K542="特になし　",0,IF(K542=0,0,1))</f>
        <v>0</v>
      </c>
      <c r="I542" s="97" t="s">
        <v>120</v>
      </c>
      <c r="J542" s="97">
        <v>1</v>
      </c>
      <c r="K542" s="98">
        <f>'項目2(合理的配慮の提供)'!AS25</f>
        <v>0</v>
      </c>
    </row>
    <row r="543" spans="1:21" ht="12" customHeight="1" x14ac:dyDescent="0.15">
      <c r="A543" s="61" t="s">
        <v>222</v>
      </c>
      <c r="B543" s="62" t="s">
        <v>6</v>
      </c>
      <c r="C543" s="62" t="s">
        <v>121</v>
      </c>
      <c r="D543" s="100" t="s">
        <v>130</v>
      </c>
      <c r="E543" s="99" t="str">
        <f t="shared" si="15"/>
        <v>回答対象外</v>
      </c>
      <c r="F543" s="97">
        <v>6</v>
      </c>
      <c r="G543" s="97">
        <f>IF(F543&gt;K454,1,0)</f>
        <v>1</v>
      </c>
      <c r="H543" s="97">
        <f>IF(K543="特になし　",0,IF(K543=0,0,1))</f>
        <v>0</v>
      </c>
      <c r="I543" s="97" t="s">
        <v>120</v>
      </c>
      <c r="J543" s="97">
        <v>1</v>
      </c>
      <c r="K543" s="98">
        <f>'項目2(合理的配慮の提供)'!AT25</f>
        <v>0</v>
      </c>
    </row>
    <row r="544" spans="1:21" ht="12" customHeight="1" x14ac:dyDescent="0.15">
      <c r="A544" s="61" t="s">
        <v>222</v>
      </c>
      <c r="B544" s="62" t="s">
        <v>6</v>
      </c>
      <c r="C544" s="62" t="s">
        <v>119</v>
      </c>
      <c r="D544" s="100" t="s">
        <v>129</v>
      </c>
      <c r="E544" s="99" t="str">
        <f t="shared" si="15"/>
        <v>回答対象外</v>
      </c>
      <c r="F544" s="97">
        <v>6</v>
      </c>
      <c r="G544" s="97">
        <f>IF(F544&gt;K454,1,0)</f>
        <v>1</v>
      </c>
      <c r="H544" s="97">
        <f>IF(K544="(選択)",0,1)</f>
        <v>0</v>
      </c>
      <c r="I544" s="97" t="s">
        <v>118</v>
      </c>
      <c r="J544" s="97">
        <v>2</v>
      </c>
      <c r="K544" s="98" t="str">
        <f>'項目2(合理的配慮の提供)'!AU25</f>
        <v>(選択)</v>
      </c>
    </row>
    <row r="545" spans="1:21" ht="12" customHeight="1" x14ac:dyDescent="0.15">
      <c r="A545" s="61" t="s">
        <v>222</v>
      </c>
      <c r="B545" s="62" t="s">
        <v>6</v>
      </c>
      <c r="C545" s="62" t="s">
        <v>128</v>
      </c>
      <c r="D545" s="100" t="s">
        <v>184</v>
      </c>
      <c r="E545" s="99" t="str">
        <f t="shared" si="15"/>
        <v>回答対象外</v>
      </c>
      <c r="F545" s="97">
        <v>7</v>
      </c>
      <c r="G545" s="97">
        <f>IF(F545&gt;K454,1,0)</f>
        <v>1</v>
      </c>
      <c r="H545" s="97">
        <f>IF(K545="(選択)",0,1)</f>
        <v>0</v>
      </c>
      <c r="I545" s="97" t="s">
        <v>118</v>
      </c>
      <c r="J545" s="97">
        <v>2</v>
      </c>
      <c r="K545" s="98" t="str">
        <f>'項目2(合理的配慮の提供)'!C26</f>
        <v>(選択)</v>
      </c>
    </row>
    <row r="546" spans="1:21" ht="12" customHeight="1" x14ac:dyDescent="0.15">
      <c r="A546" s="61" t="s">
        <v>222</v>
      </c>
      <c r="B546" s="62" t="s">
        <v>6</v>
      </c>
      <c r="C546" s="62" t="s">
        <v>127</v>
      </c>
      <c r="D546" s="100" t="s">
        <v>88</v>
      </c>
      <c r="E546" s="99" t="str">
        <f t="shared" si="15"/>
        <v>回答対象外</v>
      </c>
      <c r="F546" s="97">
        <v>7</v>
      </c>
      <c r="G546" s="97">
        <f>IF(F546&gt;K454,1,0)</f>
        <v>1</v>
      </c>
      <c r="H546" s="97">
        <f>IF(K546="特になし　",0,IF(K546=0,0,1))</f>
        <v>0</v>
      </c>
      <c r="I546" s="97" t="s">
        <v>120</v>
      </c>
      <c r="J546" s="97">
        <v>1</v>
      </c>
      <c r="K546" s="98">
        <f>'項目2(合理的配慮の提供)'!D26</f>
        <v>0</v>
      </c>
    </row>
    <row r="547" spans="1:21" ht="12" customHeight="1" x14ac:dyDescent="0.15">
      <c r="A547" s="61" t="s">
        <v>222</v>
      </c>
      <c r="B547" s="62" t="s">
        <v>6</v>
      </c>
      <c r="C547" s="62" t="s">
        <v>126</v>
      </c>
      <c r="D547" s="100" t="s">
        <v>143</v>
      </c>
      <c r="E547" s="99" t="str">
        <f t="shared" si="15"/>
        <v>回答対象外</v>
      </c>
      <c r="F547" s="97">
        <v>7</v>
      </c>
      <c r="G547" s="97">
        <f>IF(F547&gt;K454,1,0)</f>
        <v>1</v>
      </c>
      <c r="H547" s="97">
        <f>IF(COUNTIF(K547:W547,"○")&gt;0,1,0)</f>
        <v>0</v>
      </c>
      <c r="I547" s="97" t="s">
        <v>122</v>
      </c>
      <c r="J547" s="97">
        <v>3</v>
      </c>
      <c r="K547" s="98">
        <f>'項目2(合理的配慮の提供)'!G26</f>
        <v>0</v>
      </c>
      <c r="L547" s="97">
        <f>'項目2(合理的配慮の提供)'!H26</f>
        <v>0</v>
      </c>
      <c r="M547" s="97">
        <f>'項目2(合理的配慮の提供)'!I26</f>
        <v>0</v>
      </c>
    </row>
    <row r="548" spans="1:21" ht="12" customHeight="1" x14ac:dyDescent="0.15">
      <c r="A548" s="61" t="s">
        <v>222</v>
      </c>
      <c r="B548" s="62" t="s">
        <v>6</v>
      </c>
      <c r="C548" s="62" t="s">
        <v>126</v>
      </c>
      <c r="D548" s="100" t="s">
        <v>142</v>
      </c>
      <c r="E548" s="99" t="str">
        <f t="shared" si="15"/>
        <v>回答対象外</v>
      </c>
      <c r="F548" s="97">
        <v>7</v>
      </c>
      <c r="G548" s="106">
        <f>IF(F548&gt;K454,1,IF(M547&lt;&gt;"○",1,0))</f>
        <v>1</v>
      </c>
      <c r="H548" s="106">
        <f>IF(G548=1,1,IF(K548="特になし　",1,IF(K548=0,0,1)))</f>
        <v>1</v>
      </c>
      <c r="I548" s="97" t="s">
        <v>120</v>
      </c>
      <c r="J548" s="97">
        <v>1</v>
      </c>
      <c r="K548" s="98">
        <f>'項目2(合理的配慮の提供)'!J26</f>
        <v>0</v>
      </c>
    </row>
    <row r="549" spans="1:21" ht="12" customHeight="1" x14ac:dyDescent="0.15">
      <c r="A549" s="61" t="s">
        <v>222</v>
      </c>
      <c r="B549" s="62" t="s">
        <v>6</v>
      </c>
      <c r="C549" s="62" t="s">
        <v>141</v>
      </c>
      <c r="D549" s="100" t="s">
        <v>140</v>
      </c>
      <c r="E549" s="99" t="str">
        <f t="shared" si="15"/>
        <v>回答対象外</v>
      </c>
      <c r="F549" s="97">
        <v>7</v>
      </c>
      <c r="G549" s="97">
        <f>IF(F549&gt;K454,1,0)</f>
        <v>1</v>
      </c>
      <c r="H549" s="97">
        <f>IF(COUNTIF(K549:W549,"○")&gt;0,1,0)</f>
        <v>0</v>
      </c>
      <c r="I549" s="97" t="s">
        <v>122</v>
      </c>
      <c r="J549" s="97">
        <v>3</v>
      </c>
      <c r="K549" s="98">
        <f>'項目2(合理的配慮の提供)'!K26</f>
        <v>0</v>
      </c>
      <c r="L549" s="97">
        <f>'項目2(合理的配慮の提供)'!L26</f>
        <v>0</v>
      </c>
      <c r="M549" s="97">
        <f>'項目2(合理的配慮の提供)'!M26</f>
        <v>0</v>
      </c>
    </row>
    <row r="550" spans="1:21" ht="12" customHeight="1" x14ac:dyDescent="0.15">
      <c r="A550" s="61" t="s">
        <v>222</v>
      </c>
      <c r="B550" s="62" t="s">
        <v>6</v>
      </c>
      <c r="C550" s="62" t="s">
        <v>139</v>
      </c>
      <c r="D550" s="100" t="s">
        <v>138</v>
      </c>
      <c r="E550" s="99" t="str">
        <f t="shared" si="15"/>
        <v>回答対象外</v>
      </c>
      <c r="F550" s="97">
        <v>7</v>
      </c>
      <c r="G550" s="97">
        <f>IF(F550&gt;K454,1,0)</f>
        <v>1</v>
      </c>
      <c r="H550" s="97">
        <f>IF(COUNTIF(K550:W550,"○")&gt;0,1,0)</f>
        <v>0</v>
      </c>
      <c r="I550" s="97" t="s">
        <v>122</v>
      </c>
      <c r="J550" s="97">
        <v>9</v>
      </c>
      <c r="K550" s="98">
        <f>'項目2(合理的配慮の提供)'!N26</f>
        <v>0</v>
      </c>
      <c r="L550" s="97">
        <f>'項目2(合理的配慮の提供)'!O26</f>
        <v>0</v>
      </c>
      <c r="M550" s="97">
        <f>'項目2(合理的配慮の提供)'!P26</f>
        <v>0</v>
      </c>
      <c r="N550" s="97">
        <f>'項目2(合理的配慮の提供)'!Q26</f>
        <v>0</v>
      </c>
      <c r="O550" s="97">
        <f>'項目2(合理的配慮の提供)'!R26</f>
        <v>0</v>
      </c>
      <c r="P550" s="97">
        <f>'項目2(合理的配慮の提供)'!S26</f>
        <v>0</v>
      </c>
      <c r="Q550" s="97">
        <f>'項目2(合理的配慮の提供)'!T26</f>
        <v>0</v>
      </c>
      <c r="R550" s="97">
        <f>'項目2(合理的配慮の提供)'!U26</f>
        <v>0</v>
      </c>
      <c r="S550" s="97">
        <f>'項目2(合理的配慮の提供)'!V26</f>
        <v>0</v>
      </c>
    </row>
    <row r="551" spans="1:21" ht="12" customHeight="1" x14ac:dyDescent="0.15">
      <c r="A551" s="61" t="s">
        <v>222</v>
      </c>
      <c r="B551" s="62" t="s">
        <v>6</v>
      </c>
      <c r="C551" s="62" t="s">
        <v>136</v>
      </c>
      <c r="D551" s="100" t="s">
        <v>137</v>
      </c>
      <c r="E551" s="99" t="str">
        <f t="shared" si="15"/>
        <v>回答対象外</v>
      </c>
      <c r="F551" s="97">
        <v>7</v>
      </c>
      <c r="G551" s="97">
        <f>IF(F551&gt;K454,1,0)</f>
        <v>1</v>
      </c>
      <c r="H551" s="97">
        <f>IF(COUNTIF(K551:W551,"○")&gt;0,1,0)</f>
        <v>0</v>
      </c>
      <c r="I551" s="97" t="s">
        <v>122</v>
      </c>
      <c r="J551" s="97">
        <v>11</v>
      </c>
      <c r="K551" s="98">
        <f>'項目2(合理的配慮の提供)'!W26</f>
        <v>0</v>
      </c>
      <c r="L551" s="97">
        <f>'項目2(合理的配慮の提供)'!X26</f>
        <v>0</v>
      </c>
      <c r="M551" s="97">
        <f>'項目2(合理的配慮の提供)'!Y26</f>
        <v>0</v>
      </c>
      <c r="N551" s="97">
        <f>'項目2(合理的配慮の提供)'!Z26</f>
        <v>0</v>
      </c>
      <c r="O551" s="97">
        <f>'項目2(合理的配慮の提供)'!AA26</f>
        <v>0</v>
      </c>
      <c r="P551" s="97">
        <f>'項目2(合理的配慮の提供)'!AB26</f>
        <v>0</v>
      </c>
      <c r="Q551" s="97">
        <f>'項目2(合理的配慮の提供)'!AC26</f>
        <v>0</v>
      </c>
      <c r="R551" s="97">
        <f>'項目2(合理的配慮の提供)'!AD26</f>
        <v>0</v>
      </c>
      <c r="S551" s="97">
        <f>'項目2(合理的配慮の提供)'!AE26</f>
        <v>0</v>
      </c>
      <c r="T551" s="97">
        <f>'項目2(合理的配慮の提供)'!AF26</f>
        <v>0</v>
      </c>
      <c r="U551" s="97">
        <f>'項目2(合理的配慮の提供)'!AG26</f>
        <v>0</v>
      </c>
    </row>
    <row r="552" spans="1:21" ht="12" customHeight="1" x14ac:dyDescent="0.15">
      <c r="A552" s="61" t="s">
        <v>222</v>
      </c>
      <c r="B552" s="62" t="s">
        <v>6</v>
      </c>
      <c r="C552" s="62" t="s">
        <v>136</v>
      </c>
      <c r="D552" s="100" t="s">
        <v>135</v>
      </c>
      <c r="E552" s="99" t="str">
        <f t="shared" si="15"/>
        <v>回答対象外</v>
      </c>
      <c r="F552" s="97">
        <v>7</v>
      </c>
      <c r="G552" s="106">
        <f>IF(F552&gt;K454,1,IF(U551&lt;&gt;"○",1,0))</f>
        <v>1</v>
      </c>
      <c r="H552" s="106">
        <f>IF(G552=1,1,IF(K552="特になし　",1,IF(K552=0,0,1)))</f>
        <v>1</v>
      </c>
      <c r="I552" s="97" t="s">
        <v>120</v>
      </c>
      <c r="J552" s="97">
        <v>1</v>
      </c>
      <c r="K552" s="98">
        <f>'項目2(合理的配慮の提供)'!AH26</f>
        <v>0</v>
      </c>
    </row>
    <row r="553" spans="1:21" ht="12" customHeight="1" x14ac:dyDescent="0.15">
      <c r="A553" s="61" t="s">
        <v>222</v>
      </c>
      <c r="B553" s="62" t="s">
        <v>6</v>
      </c>
      <c r="C553" s="62" t="s">
        <v>133</v>
      </c>
      <c r="D553" s="100" t="s">
        <v>134</v>
      </c>
      <c r="E553" s="99" t="str">
        <f t="shared" si="15"/>
        <v>回答対象外</v>
      </c>
      <c r="F553" s="97">
        <v>7</v>
      </c>
      <c r="G553" s="97">
        <f>IF(F553&gt;K454,1,0)</f>
        <v>1</v>
      </c>
      <c r="H553" s="97">
        <f>IF(COUNTIF(K553:W553,"○")&gt;0,1,0)</f>
        <v>0</v>
      </c>
      <c r="I553" s="97" t="s">
        <v>122</v>
      </c>
      <c r="J553" s="97">
        <v>7</v>
      </c>
      <c r="K553" s="98">
        <f>'項目2(合理的配慮の提供)'!AI26</f>
        <v>0</v>
      </c>
      <c r="L553" s="97">
        <f>'項目2(合理的配慮の提供)'!AJ26</f>
        <v>0</v>
      </c>
      <c r="M553" s="97">
        <f>'項目2(合理的配慮の提供)'!AK26</f>
        <v>0</v>
      </c>
      <c r="N553" s="97">
        <f>'項目2(合理的配慮の提供)'!AL26</f>
        <v>0</v>
      </c>
      <c r="O553" s="97">
        <f>'項目2(合理的配慮の提供)'!AM26</f>
        <v>0</v>
      </c>
      <c r="P553" s="97">
        <f>'項目2(合理的配慮の提供)'!AN26</f>
        <v>0</v>
      </c>
      <c r="Q553" s="97">
        <f>'項目2(合理的配慮の提供)'!AO26</f>
        <v>0</v>
      </c>
    </row>
    <row r="554" spans="1:21" ht="12" customHeight="1" x14ac:dyDescent="0.15">
      <c r="A554" s="61" t="s">
        <v>222</v>
      </c>
      <c r="B554" s="62" t="s">
        <v>6</v>
      </c>
      <c r="C554" s="62" t="s">
        <v>133</v>
      </c>
      <c r="D554" s="100" t="s">
        <v>132</v>
      </c>
      <c r="E554" s="99" t="str">
        <f t="shared" si="15"/>
        <v>回答対象外</v>
      </c>
      <c r="F554" s="97">
        <v>7</v>
      </c>
      <c r="G554" s="106">
        <f>IF(F554&gt;K454,1,IF(U553&lt;&gt;"○",1,0))</f>
        <v>1</v>
      </c>
      <c r="H554" s="106">
        <f>IF(G554=1,1,IF(K554="特になし　",1,IF(K554=0,0,1)))</f>
        <v>1</v>
      </c>
      <c r="I554" s="97" t="s">
        <v>120</v>
      </c>
      <c r="J554" s="97">
        <v>1</v>
      </c>
      <c r="K554" s="98">
        <f>'項目2(合理的配慮の提供)'!AP26</f>
        <v>0</v>
      </c>
    </row>
    <row r="555" spans="1:21" ht="12" customHeight="1" x14ac:dyDescent="0.15">
      <c r="A555" s="61" t="s">
        <v>222</v>
      </c>
      <c r="B555" s="62" t="s">
        <v>6</v>
      </c>
      <c r="C555" s="62" t="s">
        <v>125</v>
      </c>
      <c r="D555" s="100" t="s">
        <v>90</v>
      </c>
      <c r="E555" s="99" t="str">
        <f t="shared" si="15"/>
        <v>回答対象外</v>
      </c>
      <c r="F555" s="97">
        <v>7</v>
      </c>
      <c r="G555" s="97">
        <f>IF(F555&gt;K454,1,0)</f>
        <v>1</v>
      </c>
      <c r="H555" s="104">
        <v>1</v>
      </c>
      <c r="I555" s="97" t="s">
        <v>122</v>
      </c>
      <c r="J555" s="97">
        <v>1</v>
      </c>
      <c r="K555" s="98">
        <f>'項目2(合理的配慮の提供)'!AQ26</f>
        <v>0</v>
      </c>
    </row>
    <row r="556" spans="1:21" ht="12" customHeight="1" x14ac:dyDescent="0.15">
      <c r="A556" s="61" t="s">
        <v>222</v>
      </c>
      <c r="B556" s="62" t="s">
        <v>6</v>
      </c>
      <c r="C556" s="62" t="s">
        <v>124</v>
      </c>
      <c r="D556" s="100" t="s">
        <v>7</v>
      </c>
      <c r="E556" s="99" t="str">
        <f t="shared" si="15"/>
        <v>回答対象外</v>
      </c>
      <c r="F556" s="97">
        <v>7</v>
      </c>
      <c r="G556" s="97">
        <f>IF(F556&gt;K454,1,0)</f>
        <v>1</v>
      </c>
      <c r="H556" s="97">
        <f>IF(K556="特になし　",0,IF(K556=0,0,1))</f>
        <v>0</v>
      </c>
      <c r="I556" s="97" t="s">
        <v>120</v>
      </c>
      <c r="J556" s="97">
        <v>1</v>
      </c>
      <c r="K556" s="98">
        <f>'項目2(合理的配慮の提供)'!AR26</f>
        <v>0</v>
      </c>
    </row>
    <row r="557" spans="1:21" ht="12" customHeight="1" x14ac:dyDescent="0.15">
      <c r="A557" s="61" t="s">
        <v>222</v>
      </c>
      <c r="B557" s="62" t="s">
        <v>6</v>
      </c>
      <c r="C557" s="62" t="s">
        <v>123</v>
      </c>
      <c r="D557" s="100" t="s">
        <v>131</v>
      </c>
      <c r="E557" s="99" t="str">
        <f t="shared" si="15"/>
        <v>回答対象外</v>
      </c>
      <c r="F557" s="97">
        <v>7</v>
      </c>
      <c r="G557" s="97">
        <f>IF(F557&gt;K454,1,0)</f>
        <v>1</v>
      </c>
      <c r="H557" s="97">
        <f>IF(K557="特になし　",0,IF(K557=0,0,1))</f>
        <v>0</v>
      </c>
      <c r="I557" s="97" t="s">
        <v>120</v>
      </c>
      <c r="J557" s="97">
        <v>1</v>
      </c>
      <c r="K557" s="98">
        <f>'項目2(合理的配慮の提供)'!AS26</f>
        <v>0</v>
      </c>
    </row>
    <row r="558" spans="1:21" ht="12" customHeight="1" x14ac:dyDescent="0.15">
      <c r="A558" s="61" t="s">
        <v>222</v>
      </c>
      <c r="B558" s="62" t="s">
        <v>6</v>
      </c>
      <c r="C558" s="62" t="s">
        <v>121</v>
      </c>
      <c r="D558" s="100" t="s">
        <v>130</v>
      </c>
      <c r="E558" s="99" t="str">
        <f t="shared" si="15"/>
        <v>回答対象外</v>
      </c>
      <c r="F558" s="97">
        <v>7</v>
      </c>
      <c r="G558" s="97">
        <f>IF(F558&gt;K454,1,0)</f>
        <v>1</v>
      </c>
      <c r="H558" s="97">
        <f>IF(K558="特になし　",0,IF(K558=0,0,1))</f>
        <v>0</v>
      </c>
      <c r="I558" s="97" t="s">
        <v>120</v>
      </c>
      <c r="J558" s="97">
        <v>1</v>
      </c>
      <c r="K558" s="98">
        <f>'項目2(合理的配慮の提供)'!AT26</f>
        <v>0</v>
      </c>
    </row>
    <row r="559" spans="1:21" ht="12" customHeight="1" x14ac:dyDescent="0.15">
      <c r="A559" s="61" t="s">
        <v>222</v>
      </c>
      <c r="B559" s="62" t="s">
        <v>6</v>
      </c>
      <c r="C559" s="62" t="s">
        <v>119</v>
      </c>
      <c r="D559" s="100" t="s">
        <v>129</v>
      </c>
      <c r="E559" s="99" t="str">
        <f t="shared" si="15"/>
        <v>回答対象外</v>
      </c>
      <c r="F559" s="97">
        <v>7</v>
      </c>
      <c r="G559" s="97">
        <f>IF(F559&gt;K454,1,0)</f>
        <v>1</v>
      </c>
      <c r="H559" s="97">
        <f>IF(K559="(選択)",0,1)</f>
        <v>0</v>
      </c>
      <c r="I559" s="97" t="s">
        <v>118</v>
      </c>
      <c r="J559" s="97">
        <v>2</v>
      </c>
      <c r="K559" s="98" t="str">
        <f>'項目2(合理的配慮の提供)'!AU26</f>
        <v>(選択)</v>
      </c>
    </row>
    <row r="560" spans="1:21" ht="12" customHeight="1" x14ac:dyDescent="0.15">
      <c r="A560" s="61" t="s">
        <v>222</v>
      </c>
      <c r="B560" s="62" t="s">
        <v>6</v>
      </c>
      <c r="C560" s="62" t="s">
        <v>128</v>
      </c>
      <c r="D560" s="100" t="s">
        <v>184</v>
      </c>
      <c r="E560" s="99" t="str">
        <f t="shared" si="15"/>
        <v>回答対象外</v>
      </c>
      <c r="F560" s="97">
        <v>8</v>
      </c>
      <c r="G560" s="97">
        <f>IF(F560&gt;K454,1,0)</f>
        <v>1</v>
      </c>
      <c r="H560" s="97">
        <f>IF(K560="(選択)",0,1)</f>
        <v>0</v>
      </c>
      <c r="I560" s="97" t="s">
        <v>118</v>
      </c>
      <c r="J560" s="97">
        <v>2</v>
      </c>
      <c r="K560" s="98" t="str">
        <f>'項目2(合理的配慮の提供)'!C27</f>
        <v>(選択)</v>
      </c>
    </row>
    <row r="561" spans="1:21" ht="12" customHeight="1" x14ac:dyDescent="0.15">
      <c r="A561" s="61" t="s">
        <v>222</v>
      </c>
      <c r="B561" s="62" t="s">
        <v>6</v>
      </c>
      <c r="C561" s="62" t="s">
        <v>127</v>
      </c>
      <c r="D561" s="100" t="s">
        <v>88</v>
      </c>
      <c r="E561" s="99" t="str">
        <f t="shared" si="15"/>
        <v>回答対象外</v>
      </c>
      <c r="F561" s="97">
        <v>8</v>
      </c>
      <c r="G561" s="97">
        <f>IF(F561&gt;K454,1,0)</f>
        <v>1</v>
      </c>
      <c r="H561" s="97">
        <f>IF(K561="特になし　",0,IF(K561=0,0,1))</f>
        <v>0</v>
      </c>
      <c r="I561" s="97" t="s">
        <v>120</v>
      </c>
      <c r="J561" s="97">
        <v>1</v>
      </c>
      <c r="K561" s="98">
        <f>'項目2(合理的配慮の提供)'!D27</f>
        <v>0</v>
      </c>
    </row>
    <row r="562" spans="1:21" ht="12" customHeight="1" x14ac:dyDescent="0.15">
      <c r="A562" s="61" t="s">
        <v>222</v>
      </c>
      <c r="B562" s="62" t="s">
        <v>6</v>
      </c>
      <c r="C562" s="62" t="s">
        <v>126</v>
      </c>
      <c r="D562" s="100" t="s">
        <v>143</v>
      </c>
      <c r="E562" s="99" t="str">
        <f t="shared" si="15"/>
        <v>回答対象外</v>
      </c>
      <c r="F562" s="97">
        <v>8</v>
      </c>
      <c r="G562" s="97">
        <f>IF(F562&gt;K454,1,0)</f>
        <v>1</v>
      </c>
      <c r="H562" s="97">
        <f>IF(COUNTIF(K562:W562,"○")&gt;0,1,0)</f>
        <v>0</v>
      </c>
      <c r="I562" s="97" t="s">
        <v>122</v>
      </c>
      <c r="J562" s="97">
        <v>3</v>
      </c>
      <c r="K562" s="98">
        <f>'項目2(合理的配慮の提供)'!G27</f>
        <v>0</v>
      </c>
      <c r="L562" s="97">
        <f>'項目2(合理的配慮の提供)'!H27</f>
        <v>0</v>
      </c>
      <c r="M562" s="97">
        <f>'項目2(合理的配慮の提供)'!I27</f>
        <v>0</v>
      </c>
    </row>
    <row r="563" spans="1:21" ht="12" customHeight="1" x14ac:dyDescent="0.15">
      <c r="A563" s="61" t="s">
        <v>222</v>
      </c>
      <c r="B563" s="62" t="s">
        <v>6</v>
      </c>
      <c r="C563" s="62" t="s">
        <v>126</v>
      </c>
      <c r="D563" s="100" t="s">
        <v>142</v>
      </c>
      <c r="E563" s="99" t="str">
        <f t="shared" si="15"/>
        <v>回答対象外</v>
      </c>
      <c r="F563" s="97">
        <v>8</v>
      </c>
      <c r="G563" s="106">
        <f>IF(F563&gt;K454,1,IF(M562&lt;&gt;"○",1,0))</f>
        <v>1</v>
      </c>
      <c r="H563" s="106">
        <f>IF(G563=1,1,IF(K563="特になし　",1,IF(K563=0,0,1)))</f>
        <v>1</v>
      </c>
      <c r="I563" s="97" t="s">
        <v>120</v>
      </c>
      <c r="J563" s="97">
        <v>1</v>
      </c>
      <c r="K563" s="98">
        <f>'項目2(合理的配慮の提供)'!J27</f>
        <v>0</v>
      </c>
    </row>
    <row r="564" spans="1:21" ht="12" customHeight="1" x14ac:dyDescent="0.15">
      <c r="A564" s="61" t="s">
        <v>222</v>
      </c>
      <c r="B564" s="62" t="s">
        <v>6</v>
      </c>
      <c r="C564" s="62" t="s">
        <v>141</v>
      </c>
      <c r="D564" s="100" t="s">
        <v>140</v>
      </c>
      <c r="E564" s="99" t="str">
        <f t="shared" si="15"/>
        <v>回答対象外</v>
      </c>
      <c r="F564" s="97">
        <v>8</v>
      </c>
      <c r="G564" s="97">
        <f>IF(F564&gt;K454,1,0)</f>
        <v>1</v>
      </c>
      <c r="H564" s="97">
        <f>IF(COUNTIF(K564:W564,"○")&gt;0,1,0)</f>
        <v>0</v>
      </c>
      <c r="I564" s="97" t="s">
        <v>122</v>
      </c>
      <c r="J564" s="97">
        <v>3</v>
      </c>
      <c r="K564" s="98">
        <f>'項目2(合理的配慮の提供)'!K27</f>
        <v>0</v>
      </c>
      <c r="L564" s="97">
        <f>'項目2(合理的配慮の提供)'!L27</f>
        <v>0</v>
      </c>
      <c r="M564" s="97">
        <f>'項目2(合理的配慮の提供)'!M27</f>
        <v>0</v>
      </c>
    </row>
    <row r="565" spans="1:21" ht="12" customHeight="1" x14ac:dyDescent="0.15">
      <c r="A565" s="61" t="s">
        <v>222</v>
      </c>
      <c r="B565" s="62" t="s">
        <v>6</v>
      </c>
      <c r="C565" s="62" t="s">
        <v>139</v>
      </c>
      <c r="D565" s="100" t="s">
        <v>138</v>
      </c>
      <c r="E565" s="99" t="str">
        <f t="shared" si="15"/>
        <v>回答対象外</v>
      </c>
      <c r="F565" s="97">
        <v>8</v>
      </c>
      <c r="G565" s="97">
        <f>IF(F565&gt;K454,1,0)</f>
        <v>1</v>
      </c>
      <c r="H565" s="97">
        <f>IF(COUNTIF(K565:W565,"○")&gt;0,1,0)</f>
        <v>0</v>
      </c>
      <c r="I565" s="97" t="s">
        <v>122</v>
      </c>
      <c r="J565" s="97">
        <v>9</v>
      </c>
      <c r="K565" s="98">
        <f>'項目2(合理的配慮の提供)'!N27</f>
        <v>0</v>
      </c>
      <c r="L565" s="97">
        <f>'項目2(合理的配慮の提供)'!O27</f>
        <v>0</v>
      </c>
      <c r="M565" s="97">
        <f>'項目2(合理的配慮の提供)'!P27</f>
        <v>0</v>
      </c>
      <c r="N565" s="97">
        <f>'項目2(合理的配慮の提供)'!Q27</f>
        <v>0</v>
      </c>
      <c r="O565" s="97">
        <f>'項目2(合理的配慮の提供)'!R27</f>
        <v>0</v>
      </c>
      <c r="P565" s="97">
        <f>'項目2(合理的配慮の提供)'!S27</f>
        <v>0</v>
      </c>
      <c r="Q565" s="97">
        <f>'項目2(合理的配慮の提供)'!T27</f>
        <v>0</v>
      </c>
      <c r="R565" s="97">
        <f>'項目2(合理的配慮の提供)'!U27</f>
        <v>0</v>
      </c>
      <c r="S565" s="97">
        <f>'項目2(合理的配慮の提供)'!V27</f>
        <v>0</v>
      </c>
    </row>
    <row r="566" spans="1:21" ht="12" customHeight="1" x14ac:dyDescent="0.15">
      <c r="A566" s="61" t="s">
        <v>222</v>
      </c>
      <c r="B566" s="62" t="s">
        <v>6</v>
      </c>
      <c r="C566" s="62" t="s">
        <v>136</v>
      </c>
      <c r="D566" s="100" t="s">
        <v>137</v>
      </c>
      <c r="E566" s="99" t="str">
        <f t="shared" si="15"/>
        <v>回答対象外</v>
      </c>
      <c r="F566" s="97">
        <v>8</v>
      </c>
      <c r="G566" s="97">
        <f>IF(F566&gt;K454,1,0)</f>
        <v>1</v>
      </c>
      <c r="H566" s="97">
        <f>IF(COUNTIF(K566:W566,"○")&gt;0,1,0)</f>
        <v>0</v>
      </c>
      <c r="I566" s="97" t="s">
        <v>122</v>
      </c>
      <c r="J566" s="97">
        <v>11</v>
      </c>
      <c r="K566" s="98">
        <f>'項目2(合理的配慮の提供)'!W27</f>
        <v>0</v>
      </c>
      <c r="L566" s="97">
        <f>'項目2(合理的配慮の提供)'!X27</f>
        <v>0</v>
      </c>
      <c r="M566" s="97">
        <f>'項目2(合理的配慮の提供)'!Y27</f>
        <v>0</v>
      </c>
      <c r="N566" s="97">
        <f>'項目2(合理的配慮の提供)'!Z27</f>
        <v>0</v>
      </c>
      <c r="O566" s="97">
        <f>'項目2(合理的配慮の提供)'!AA27</f>
        <v>0</v>
      </c>
      <c r="P566" s="97">
        <f>'項目2(合理的配慮の提供)'!AB27</f>
        <v>0</v>
      </c>
      <c r="Q566" s="97">
        <f>'項目2(合理的配慮の提供)'!AC27</f>
        <v>0</v>
      </c>
      <c r="R566" s="97">
        <f>'項目2(合理的配慮の提供)'!AD27</f>
        <v>0</v>
      </c>
      <c r="S566" s="97">
        <f>'項目2(合理的配慮の提供)'!AE27</f>
        <v>0</v>
      </c>
      <c r="T566" s="97">
        <f>'項目2(合理的配慮の提供)'!AF27</f>
        <v>0</v>
      </c>
      <c r="U566" s="97">
        <f>'項目2(合理的配慮の提供)'!AG27</f>
        <v>0</v>
      </c>
    </row>
    <row r="567" spans="1:21" ht="12" customHeight="1" x14ac:dyDescent="0.15">
      <c r="A567" s="61" t="s">
        <v>222</v>
      </c>
      <c r="B567" s="62" t="s">
        <v>6</v>
      </c>
      <c r="C567" s="62" t="s">
        <v>136</v>
      </c>
      <c r="D567" s="100" t="s">
        <v>135</v>
      </c>
      <c r="E567" s="99" t="str">
        <f t="shared" si="15"/>
        <v>回答対象外</v>
      </c>
      <c r="F567" s="97">
        <v>8</v>
      </c>
      <c r="G567" s="106">
        <f>IF(F567&gt;K454,1,IF(U566&lt;&gt;"○",1,0))</f>
        <v>1</v>
      </c>
      <c r="H567" s="106">
        <f>IF(G567=1,1,IF(K567="特になし　",1,IF(K567=0,0,1)))</f>
        <v>1</v>
      </c>
      <c r="I567" s="97" t="s">
        <v>120</v>
      </c>
      <c r="J567" s="97">
        <v>1</v>
      </c>
      <c r="K567" s="98">
        <f>'項目2(合理的配慮の提供)'!AH27</f>
        <v>0</v>
      </c>
    </row>
    <row r="568" spans="1:21" ht="12" customHeight="1" x14ac:dyDescent="0.15">
      <c r="A568" s="61" t="s">
        <v>222</v>
      </c>
      <c r="B568" s="62" t="s">
        <v>6</v>
      </c>
      <c r="C568" s="62" t="s">
        <v>133</v>
      </c>
      <c r="D568" s="100" t="s">
        <v>134</v>
      </c>
      <c r="E568" s="99" t="str">
        <f t="shared" si="15"/>
        <v>回答対象外</v>
      </c>
      <c r="F568" s="97">
        <v>8</v>
      </c>
      <c r="G568" s="97">
        <f>IF(F568&gt;K454,1,0)</f>
        <v>1</v>
      </c>
      <c r="H568" s="97">
        <f>IF(COUNTIF(K568:W568,"○")&gt;0,1,0)</f>
        <v>0</v>
      </c>
      <c r="I568" s="97" t="s">
        <v>122</v>
      </c>
      <c r="J568" s="97">
        <v>7</v>
      </c>
      <c r="K568" s="98">
        <f>'項目2(合理的配慮の提供)'!AI27</f>
        <v>0</v>
      </c>
      <c r="L568" s="97">
        <f>'項目2(合理的配慮の提供)'!AJ27</f>
        <v>0</v>
      </c>
      <c r="M568" s="97">
        <f>'項目2(合理的配慮の提供)'!AK27</f>
        <v>0</v>
      </c>
      <c r="N568" s="97">
        <f>'項目2(合理的配慮の提供)'!AL27</f>
        <v>0</v>
      </c>
      <c r="O568" s="97">
        <f>'項目2(合理的配慮の提供)'!AM27</f>
        <v>0</v>
      </c>
      <c r="P568" s="97">
        <f>'項目2(合理的配慮の提供)'!AN27</f>
        <v>0</v>
      </c>
      <c r="Q568" s="97">
        <f>'項目2(合理的配慮の提供)'!AO27</f>
        <v>0</v>
      </c>
    </row>
    <row r="569" spans="1:21" ht="12" customHeight="1" x14ac:dyDescent="0.15">
      <c r="A569" s="61" t="s">
        <v>222</v>
      </c>
      <c r="B569" s="62" t="s">
        <v>6</v>
      </c>
      <c r="C569" s="62" t="s">
        <v>133</v>
      </c>
      <c r="D569" s="100" t="s">
        <v>132</v>
      </c>
      <c r="E569" s="99" t="str">
        <f t="shared" si="15"/>
        <v>回答対象外</v>
      </c>
      <c r="F569" s="97">
        <v>8</v>
      </c>
      <c r="G569" s="106">
        <f>IF(F569&gt;K454,1,IF(U568&lt;&gt;"○",1,0))</f>
        <v>1</v>
      </c>
      <c r="H569" s="106">
        <f>IF(G569=1,1,IF(K569="特になし　",1,IF(K569=0,0,1)))</f>
        <v>1</v>
      </c>
      <c r="I569" s="97" t="s">
        <v>120</v>
      </c>
      <c r="J569" s="97">
        <v>1</v>
      </c>
      <c r="K569" s="98">
        <f>'項目2(合理的配慮の提供)'!AP27</f>
        <v>0</v>
      </c>
    </row>
    <row r="570" spans="1:21" ht="12" customHeight="1" x14ac:dyDescent="0.15">
      <c r="A570" s="61" t="s">
        <v>222</v>
      </c>
      <c r="B570" s="62" t="s">
        <v>6</v>
      </c>
      <c r="C570" s="62" t="s">
        <v>125</v>
      </c>
      <c r="D570" s="100" t="s">
        <v>90</v>
      </c>
      <c r="E570" s="99" t="str">
        <f t="shared" si="15"/>
        <v>回答対象外</v>
      </c>
      <c r="F570" s="97">
        <v>8</v>
      </c>
      <c r="G570" s="97">
        <f>IF(F570&gt;K454,1,0)</f>
        <v>1</v>
      </c>
      <c r="H570" s="104">
        <v>1</v>
      </c>
      <c r="I570" s="97" t="s">
        <v>122</v>
      </c>
      <c r="J570" s="97">
        <v>1</v>
      </c>
      <c r="K570" s="98">
        <f>'項目2(合理的配慮の提供)'!AQ27</f>
        <v>0</v>
      </c>
    </row>
    <row r="571" spans="1:21" ht="12" customHeight="1" x14ac:dyDescent="0.15">
      <c r="A571" s="61" t="s">
        <v>222</v>
      </c>
      <c r="B571" s="62" t="s">
        <v>6</v>
      </c>
      <c r="C571" s="62" t="s">
        <v>124</v>
      </c>
      <c r="D571" s="100" t="s">
        <v>7</v>
      </c>
      <c r="E571" s="99" t="str">
        <f t="shared" si="15"/>
        <v>回答対象外</v>
      </c>
      <c r="F571" s="97">
        <v>8</v>
      </c>
      <c r="G571" s="97">
        <f>IF(F571&gt;K454,1,0)</f>
        <v>1</v>
      </c>
      <c r="H571" s="97">
        <f>IF(K571="特になし　",0,IF(K571=0,0,1))</f>
        <v>0</v>
      </c>
      <c r="I571" s="97" t="s">
        <v>120</v>
      </c>
      <c r="J571" s="97">
        <v>1</v>
      </c>
      <c r="K571" s="98">
        <f>'項目2(合理的配慮の提供)'!AR27</f>
        <v>0</v>
      </c>
    </row>
    <row r="572" spans="1:21" ht="12" customHeight="1" x14ac:dyDescent="0.15">
      <c r="A572" s="61" t="s">
        <v>222</v>
      </c>
      <c r="B572" s="62" t="s">
        <v>6</v>
      </c>
      <c r="C572" s="62" t="s">
        <v>123</v>
      </c>
      <c r="D572" s="100" t="s">
        <v>131</v>
      </c>
      <c r="E572" s="99" t="str">
        <f t="shared" si="15"/>
        <v>回答対象外</v>
      </c>
      <c r="F572" s="97">
        <v>8</v>
      </c>
      <c r="G572" s="97">
        <f>IF(F572&gt;K454,1,0)</f>
        <v>1</v>
      </c>
      <c r="H572" s="97">
        <f>IF(K572="特になし　",0,IF(K572=0,0,1))</f>
        <v>0</v>
      </c>
      <c r="I572" s="97" t="s">
        <v>120</v>
      </c>
      <c r="J572" s="97">
        <v>1</v>
      </c>
      <c r="K572" s="98">
        <f>'項目2(合理的配慮の提供)'!AS27</f>
        <v>0</v>
      </c>
    </row>
    <row r="573" spans="1:21" ht="12" customHeight="1" x14ac:dyDescent="0.15">
      <c r="A573" s="61" t="s">
        <v>222</v>
      </c>
      <c r="B573" s="62" t="s">
        <v>6</v>
      </c>
      <c r="C573" s="62" t="s">
        <v>121</v>
      </c>
      <c r="D573" s="100" t="s">
        <v>130</v>
      </c>
      <c r="E573" s="99" t="str">
        <f t="shared" si="15"/>
        <v>回答対象外</v>
      </c>
      <c r="F573" s="97">
        <v>8</v>
      </c>
      <c r="G573" s="97">
        <f>IF(F573&gt;K454,1,0)</f>
        <v>1</v>
      </c>
      <c r="H573" s="97">
        <f>IF(K573="特になし　",0,IF(K573=0,0,1))</f>
        <v>0</v>
      </c>
      <c r="I573" s="97" t="s">
        <v>120</v>
      </c>
      <c r="J573" s="97">
        <v>1</v>
      </c>
      <c r="K573" s="98">
        <f>'項目2(合理的配慮の提供)'!AT27</f>
        <v>0</v>
      </c>
    </row>
    <row r="574" spans="1:21" ht="12" customHeight="1" x14ac:dyDescent="0.15">
      <c r="A574" s="61" t="s">
        <v>222</v>
      </c>
      <c r="B574" s="62" t="s">
        <v>6</v>
      </c>
      <c r="C574" s="62" t="s">
        <v>119</v>
      </c>
      <c r="D574" s="100" t="s">
        <v>129</v>
      </c>
      <c r="E574" s="99" t="str">
        <f t="shared" si="15"/>
        <v>回答対象外</v>
      </c>
      <c r="F574" s="97">
        <v>8</v>
      </c>
      <c r="G574" s="97">
        <f>IF(F574&gt;K454,1,0)</f>
        <v>1</v>
      </c>
      <c r="H574" s="97">
        <f>IF(K574="(選択)",0,1)</f>
        <v>0</v>
      </c>
      <c r="I574" s="97" t="s">
        <v>118</v>
      </c>
      <c r="J574" s="97">
        <v>2</v>
      </c>
      <c r="K574" s="98" t="str">
        <f>'項目2(合理的配慮の提供)'!AU27</f>
        <v>(選択)</v>
      </c>
    </row>
    <row r="575" spans="1:21" ht="12" customHeight="1" x14ac:dyDescent="0.15">
      <c r="A575" s="61" t="s">
        <v>222</v>
      </c>
      <c r="B575" s="62" t="s">
        <v>6</v>
      </c>
      <c r="C575" s="62" t="s">
        <v>128</v>
      </c>
      <c r="D575" s="100" t="s">
        <v>184</v>
      </c>
      <c r="E575" s="99" t="str">
        <f t="shared" si="15"/>
        <v>回答対象外</v>
      </c>
      <c r="F575" s="97">
        <v>9</v>
      </c>
      <c r="G575" s="97">
        <f>IF(F575&gt;K454,1,0)</f>
        <v>1</v>
      </c>
      <c r="H575" s="97">
        <f>IF(K575="(選択)",0,1)</f>
        <v>0</v>
      </c>
      <c r="I575" s="97" t="s">
        <v>118</v>
      </c>
      <c r="J575" s="97">
        <v>2</v>
      </c>
      <c r="K575" s="98" t="str">
        <f>'項目2(合理的配慮の提供)'!C28</f>
        <v>(選択)</v>
      </c>
    </row>
    <row r="576" spans="1:21" ht="12" customHeight="1" x14ac:dyDescent="0.15">
      <c r="A576" s="61" t="s">
        <v>222</v>
      </c>
      <c r="B576" s="62" t="s">
        <v>6</v>
      </c>
      <c r="C576" s="62" t="s">
        <v>127</v>
      </c>
      <c r="D576" s="100" t="s">
        <v>88</v>
      </c>
      <c r="E576" s="99" t="str">
        <f t="shared" si="15"/>
        <v>回答対象外</v>
      </c>
      <c r="F576" s="97">
        <v>9</v>
      </c>
      <c r="G576" s="97">
        <f>IF(F576&gt;K454,1,0)</f>
        <v>1</v>
      </c>
      <c r="H576" s="97">
        <f>IF(K576="特になし　",0,IF(K576=0,0,1))</f>
        <v>0</v>
      </c>
      <c r="I576" s="97" t="s">
        <v>120</v>
      </c>
      <c r="J576" s="97">
        <v>1</v>
      </c>
      <c r="K576" s="98">
        <f>'項目2(合理的配慮の提供)'!D28</f>
        <v>0</v>
      </c>
    </row>
    <row r="577" spans="1:21" ht="12" customHeight="1" x14ac:dyDescent="0.15">
      <c r="A577" s="61" t="s">
        <v>222</v>
      </c>
      <c r="B577" s="62" t="s">
        <v>6</v>
      </c>
      <c r="C577" s="62" t="s">
        <v>126</v>
      </c>
      <c r="D577" s="100" t="s">
        <v>143</v>
      </c>
      <c r="E577" s="99" t="str">
        <f t="shared" si="15"/>
        <v>回答対象外</v>
      </c>
      <c r="F577" s="97">
        <v>9</v>
      </c>
      <c r="G577" s="97">
        <f>IF(F577&gt;K454,1,0)</f>
        <v>1</v>
      </c>
      <c r="H577" s="97">
        <f>IF(COUNTIF(K577:W577,"○")&gt;0,1,0)</f>
        <v>0</v>
      </c>
      <c r="I577" s="97" t="s">
        <v>122</v>
      </c>
      <c r="J577" s="97">
        <v>3</v>
      </c>
      <c r="K577" s="98">
        <f>'項目2(合理的配慮の提供)'!G28</f>
        <v>0</v>
      </c>
      <c r="L577" s="97">
        <f>'項目2(合理的配慮の提供)'!H28</f>
        <v>0</v>
      </c>
      <c r="M577" s="97">
        <f>'項目2(合理的配慮の提供)'!I28</f>
        <v>0</v>
      </c>
    </row>
    <row r="578" spans="1:21" ht="12" customHeight="1" x14ac:dyDescent="0.15">
      <c r="A578" s="61" t="s">
        <v>222</v>
      </c>
      <c r="B578" s="62" t="s">
        <v>6</v>
      </c>
      <c r="C578" s="62" t="s">
        <v>126</v>
      </c>
      <c r="D578" s="100" t="s">
        <v>142</v>
      </c>
      <c r="E578" s="99" t="str">
        <f t="shared" si="15"/>
        <v>回答対象外</v>
      </c>
      <c r="F578" s="97">
        <v>9</v>
      </c>
      <c r="G578" s="106">
        <f>IF(F578&gt;K454,1,IF(M577&lt;&gt;"○",1,0))</f>
        <v>1</v>
      </c>
      <c r="H578" s="106">
        <f>IF(G578=1,1,IF(K578="特になし　",1,IF(K578=0,0,1)))</f>
        <v>1</v>
      </c>
      <c r="I578" s="97" t="s">
        <v>120</v>
      </c>
      <c r="J578" s="97">
        <v>1</v>
      </c>
      <c r="K578" s="98">
        <f>'項目2(合理的配慮の提供)'!J28</f>
        <v>0</v>
      </c>
    </row>
    <row r="579" spans="1:21" ht="12" customHeight="1" x14ac:dyDescent="0.15">
      <c r="A579" s="61" t="s">
        <v>222</v>
      </c>
      <c r="B579" s="62" t="s">
        <v>6</v>
      </c>
      <c r="C579" s="62" t="s">
        <v>141</v>
      </c>
      <c r="D579" s="100" t="s">
        <v>140</v>
      </c>
      <c r="E579" s="99" t="str">
        <f t="shared" ref="E579:E642" si="16">IF(G579=1,"回答対象外",IF(H579=1,"回答済","未回答"))</f>
        <v>回答対象外</v>
      </c>
      <c r="F579" s="97">
        <v>9</v>
      </c>
      <c r="G579" s="97">
        <f>IF(F579&gt;K454,1,0)</f>
        <v>1</v>
      </c>
      <c r="H579" s="97">
        <f>IF(COUNTIF(K579:W579,"○")&gt;0,1,0)</f>
        <v>0</v>
      </c>
      <c r="I579" s="97" t="s">
        <v>122</v>
      </c>
      <c r="J579" s="97">
        <v>3</v>
      </c>
      <c r="K579" s="98">
        <f>'項目2(合理的配慮の提供)'!K28</f>
        <v>0</v>
      </c>
      <c r="L579" s="97">
        <f>'項目2(合理的配慮の提供)'!L28</f>
        <v>0</v>
      </c>
      <c r="M579" s="97">
        <f>'項目2(合理的配慮の提供)'!M28</f>
        <v>0</v>
      </c>
    </row>
    <row r="580" spans="1:21" ht="12" customHeight="1" x14ac:dyDescent="0.15">
      <c r="A580" s="61" t="s">
        <v>222</v>
      </c>
      <c r="B580" s="62" t="s">
        <v>6</v>
      </c>
      <c r="C580" s="62" t="s">
        <v>139</v>
      </c>
      <c r="D580" s="100" t="s">
        <v>138</v>
      </c>
      <c r="E580" s="99" t="str">
        <f t="shared" si="16"/>
        <v>回答対象外</v>
      </c>
      <c r="F580" s="97">
        <v>9</v>
      </c>
      <c r="G580" s="97">
        <f>IF(F580&gt;K454,1,0)</f>
        <v>1</v>
      </c>
      <c r="H580" s="97">
        <f>IF(COUNTIF(K580:W580,"○")&gt;0,1,0)</f>
        <v>0</v>
      </c>
      <c r="I580" s="97" t="s">
        <v>122</v>
      </c>
      <c r="J580" s="97">
        <v>9</v>
      </c>
      <c r="K580" s="98">
        <f>'項目2(合理的配慮の提供)'!N28</f>
        <v>0</v>
      </c>
      <c r="L580" s="97">
        <f>'項目2(合理的配慮の提供)'!O28</f>
        <v>0</v>
      </c>
      <c r="M580" s="97">
        <f>'項目2(合理的配慮の提供)'!P28</f>
        <v>0</v>
      </c>
      <c r="N580" s="97">
        <f>'項目2(合理的配慮の提供)'!Q28</f>
        <v>0</v>
      </c>
      <c r="O580" s="97">
        <f>'項目2(合理的配慮の提供)'!R28</f>
        <v>0</v>
      </c>
      <c r="P580" s="97">
        <f>'項目2(合理的配慮の提供)'!S28</f>
        <v>0</v>
      </c>
      <c r="Q580" s="97">
        <f>'項目2(合理的配慮の提供)'!T28</f>
        <v>0</v>
      </c>
      <c r="R580" s="97">
        <f>'項目2(合理的配慮の提供)'!U28</f>
        <v>0</v>
      </c>
      <c r="S580" s="97">
        <f>'項目2(合理的配慮の提供)'!V28</f>
        <v>0</v>
      </c>
    </row>
    <row r="581" spans="1:21" ht="12" customHeight="1" x14ac:dyDescent="0.15">
      <c r="A581" s="61" t="s">
        <v>222</v>
      </c>
      <c r="B581" s="62" t="s">
        <v>6</v>
      </c>
      <c r="C581" s="62" t="s">
        <v>136</v>
      </c>
      <c r="D581" s="100" t="s">
        <v>137</v>
      </c>
      <c r="E581" s="99" t="str">
        <f t="shared" si="16"/>
        <v>回答対象外</v>
      </c>
      <c r="F581" s="97">
        <v>9</v>
      </c>
      <c r="G581" s="97">
        <f>IF(F581&gt;K454,1,0)</f>
        <v>1</v>
      </c>
      <c r="H581" s="97">
        <f>IF(COUNTIF(K581:W581,"○")&gt;0,1,0)</f>
        <v>0</v>
      </c>
      <c r="I581" s="97" t="s">
        <v>122</v>
      </c>
      <c r="J581" s="97">
        <v>11</v>
      </c>
      <c r="K581" s="98">
        <f>'項目2(合理的配慮の提供)'!W28</f>
        <v>0</v>
      </c>
      <c r="L581" s="97">
        <f>'項目2(合理的配慮の提供)'!X28</f>
        <v>0</v>
      </c>
      <c r="M581" s="97">
        <f>'項目2(合理的配慮の提供)'!Y28</f>
        <v>0</v>
      </c>
      <c r="N581" s="97">
        <f>'項目2(合理的配慮の提供)'!Z28</f>
        <v>0</v>
      </c>
      <c r="O581" s="97">
        <f>'項目2(合理的配慮の提供)'!AA28</f>
        <v>0</v>
      </c>
      <c r="P581" s="97">
        <f>'項目2(合理的配慮の提供)'!AB28</f>
        <v>0</v>
      </c>
      <c r="Q581" s="97">
        <f>'項目2(合理的配慮の提供)'!AC28</f>
        <v>0</v>
      </c>
      <c r="R581" s="97">
        <f>'項目2(合理的配慮の提供)'!AD28</f>
        <v>0</v>
      </c>
      <c r="S581" s="97">
        <f>'項目2(合理的配慮の提供)'!AE28</f>
        <v>0</v>
      </c>
      <c r="T581" s="97">
        <f>'項目2(合理的配慮の提供)'!AF28</f>
        <v>0</v>
      </c>
      <c r="U581" s="97">
        <f>'項目2(合理的配慮の提供)'!AG28</f>
        <v>0</v>
      </c>
    </row>
    <row r="582" spans="1:21" ht="12" customHeight="1" x14ac:dyDescent="0.15">
      <c r="A582" s="61" t="s">
        <v>222</v>
      </c>
      <c r="B582" s="62" t="s">
        <v>6</v>
      </c>
      <c r="C582" s="62" t="s">
        <v>136</v>
      </c>
      <c r="D582" s="100" t="s">
        <v>135</v>
      </c>
      <c r="E582" s="99" t="str">
        <f t="shared" si="16"/>
        <v>回答対象外</v>
      </c>
      <c r="F582" s="97">
        <v>9</v>
      </c>
      <c r="G582" s="106">
        <f>IF(F582&gt;K454,1,IF(U581&lt;&gt;"○",1,0))</f>
        <v>1</v>
      </c>
      <c r="H582" s="106">
        <f>IF(G582=1,1,IF(K582="特になし　",1,IF(K582=0,0,1)))</f>
        <v>1</v>
      </c>
      <c r="I582" s="97" t="s">
        <v>120</v>
      </c>
      <c r="J582" s="97">
        <v>1</v>
      </c>
      <c r="K582" s="98">
        <f>'項目2(合理的配慮の提供)'!AH28</f>
        <v>0</v>
      </c>
    </row>
    <row r="583" spans="1:21" ht="12" customHeight="1" x14ac:dyDescent="0.15">
      <c r="A583" s="61" t="s">
        <v>222</v>
      </c>
      <c r="B583" s="62" t="s">
        <v>6</v>
      </c>
      <c r="C583" s="62" t="s">
        <v>133</v>
      </c>
      <c r="D583" s="100" t="s">
        <v>134</v>
      </c>
      <c r="E583" s="99" t="str">
        <f t="shared" si="16"/>
        <v>回答対象外</v>
      </c>
      <c r="F583" s="97">
        <v>9</v>
      </c>
      <c r="G583" s="97">
        <f>IF(F583&gt;K454,1,0)</f>
        <v>1</v>
      </c>
      <c r="H583" s="97">
        <f>IF(COUNTIF(K583:W583,"○")&gt;0,1,0)</f>
        <v>0</v>
      </c>
      <c r="I583" s="97" t="s">
        <v>122</v>
      </c>
      <c r="J583" s="97">
        <v>7</v>
      </c>
      <c r="K583" s="98">
        <f>'項目2(合理的配慮の提供)'!AI28</f>
        <v>0</v>
      </c>
      <c r="L583" s="97">
        <f>'項目2(合理的配慮の提供)'!AJ28</f>
        <v>0</v>
      </c>
      <c r="M583" s="97">
        <f>'項目2(合理的配慮の提供)'!AK28</f>
        <v>0</v>
      </c>
      <c r="N583" s="97">
        <f>'項目2(合理的配慮の提供)'!AL28</f>
        <v>0</v>
      </c>
      <c r="O583" s="97">
        <f>'項目2(合理的配慮の提供)'!AM28</f>
        <v>0</v>
      </c>
      <c r="P583" s="97">
        <f>'項目2(合理的配慮の提供)'!AN28</f>
        <v>0</v>
      </c>
      <c r="Q583" s="97">
        <f>'項目2(合理的配慮の提供)'!AO28</f>
        <v>0</v>
      </c>
    </row>
    <row r="584" spans="1:21" ht="12" customHeight="1" x14ac:dyDescent="0.15">
      <c r="A584" s="61" t="s">
        <v>222</v>
      </c>
      <c r="B584" s="62" t="s">
        <v>6</v>
      </c>
      <c r="C584" s="62" t="s">
        <v>133</v>
      </c>
      <c r="D584" s="100" t="s">
        <v>132</v>
      </c>
      <c r="E584" s="99" t="str">
        <f t="shared" si="16"/>
        <v>回答対象外</v>
      </c>
      <c r="F584" s="97">
        <v>9</v>
      </c>
      <c r="G584" s="106">
        <f>IF(F584&gt;K454,1,IF(U583&lt;&gt;"○",1,0))</f>
        <v>1</v>
      </c>
      <c r="H584" s="106">
        <f>IF(G584=1,1,IF(K584="特になし　",1,IF(K584=0,0,1)))</f>
        <v>1</v>
      </c>
      <c r="I584" s="97" t="s">
        <v>120</v>
      </c>
      <c r="J584" s="97">
        <v>1</v>
      </c>
      <c r="K584" s="98">
        <f>'項目2(合理的配慮の提供)'!AP28</f>
        <v>0</v>
      </c>
    </row>
    <row r="585" spans="1:21" ht="12" customHeight="1" x14ac:dyDescent="0.15">
      <c r="A585" s="61" t="s">
        <v>222</v>
      </c>
      <c r="B585" s="62" t="s">
        <v>6</v>
      </c>
      <c r="C585" s="62" t="s">
        <v>125</v>
      </c>
      <c r="D585" s="100" t="s">
        <v>90</v>
      </c>
      <c r="E585" s="99" t="str">
        <f t="shared" si="16"/>
        <v>回答対象外</v>
      </c>
      <c r="F585" s="97">
        <v>9</v>
      </c>
      <c r="G585" s="97">
        <f>IF(F585&gt;K454,1,0)</f>
        <v>1</v>
      </c>
      <c r="H585" s="104">
        <v>1</v>
      </c>
      <c r="I585" s="97" t="s">
        <v>122</v>
      </c>
      <c r="J585" s="97">
        <v>1</v>
      </c>
      <c r="K585" s="98">
        <f>'項目2(合理的配慮の提供)'!AQ28</f>
        <v>0</v>
      </c>
    </row>
    <row r="586" spans="1:21" ht="12" customHeight="1" x14ac:dyDescent="0.15">
      <c r="A586" s="61" t="s">
        <v>222</v>
      </c>
      <c r="B586" s="62" t="s">
        <v>6</v>
      </c>
      <c r="C586" s="62" t="s">
        <v>124</v>
      </c>
      <c r="D586" s="100" t="s">
        <v>7</v>
      </c>
      <c r="E586" s="99" t="str">
        <f t="shared" si="16"/>
        <v>回答対象外</v>
      </c>
      <c r="F586" s="97">
        <v>9</v>
      </c>
      <c r="G586" s="97">
        <f>IF(F586&gt;K454,1,0)</f>
        <v>1</v>
      </c>
      <c r="H586" s="97">
        <f>IF(K586="特になし　",0,IF(K586=0,0,1))</f>
        <v>0</v>
      </c>
      <c r="I586" s="97" t="s">
        <v>120</v>
      </c>
      <c r="J586" s="97">
        <v>1</v>
      </c>
      <c r="K586" s="98">
        <f>'項目2(合理的配慮の提供)'!AR28</f>
        <v>0</v>
      </c>
    </row>
    <row r="587" spans="1:21" ht="12" customHeight="1" x14ac:dyDescent="0.15">
      <c r="A587" s="61" t="s">
        <v>222</v>
      </c>
      <c r="B587" s="62" t="s">
        <v>6</v>
      </c>
      <c r="C587" s="62" t="s">
        <v>123</v>
      </c>
      <c r="D587" s="100" t="s">
        <v>131</v>
      </c>
      <c r="E587" s="99" t="str">
        <f t="shared" si="16"/>
        <v>回答対象外</v>
      </c>
      <c r="F587" s="97">
        <v>9</v>
      </c>
      <c r="G587" s="97">
        <f>IF(F587&gt;K454,1,0)</f>
        <v>1</v>
      </c>
      <c r="H587" s="97">
        <f>IF(K587="特になし　",0,IF(K587=0,0,1))</f>
        <v>0</v>
      </c>
      <c r="I587" s="97" t="s">
        <v>120</v>
      </c>
      <c r="J587" s="97">
        <v>1</v>
      </c>
      <c r="K587" s="98">
        <f>'項目2(合理的配慮の提供)'!AS28</f>
        <v>0</v>
      </c>
    </row>
    <row r="588" spans="1:21" ht="12" customHeight="1" x14ac:dyDescent="0.15">
      <c r="A588" s="61" t="s">
        <v>222</v>
      </c>
      <c r="B588" s="62" t="s">
        <v>6</v>
      </c>
      <c r="C588" s="62" t="s">
        <v>121</v>
      </c>
      <c r="D588" s="100" t="s">
        <v>130</v>
      </c>
      <c r="E588" s="99" t="str">
        <f t="shared" si="16"/>
        <v>回答対象外</v>
      </c>
      <c r="F588" s="97">
        <v>9</v>
      </c>
      <c r="G588" s="97">
        <f>IF(F588&gt;K454,1,0)</f>
        <v>1</v>
      </c>
      <c r="H588" s="97">
        <f>IF(K588="特になし　",0,IF(K588=0,0,1))</f>
        <v>0</v>
      </c>
      <c r="I588" s="97" t="s">
        <v>120</v>
      </c>
      <c r="J588" s="97">
        <v>1</v>
      </c>
      <c r="K588" s="98">
        <f>'項目2(合理的配慮の提供)'!AT28</f>
        <v>0</v>
      </c>
    </row>
    <row r="589" spans="1:21" ht="12" customHeight="1" x14ac:dyDescent="0.15">
      <c r="A589" s="61" t="s">
        <v>222</v>
      </c>
      <c r="B589" s="62" t="s">
        <v>6</v>
      </c>
      <c r="C589" s="62" t="s">
        <v>119</v>
      </c>
      <c r="D589" s="100" t="s">
        <v>129</v>
      </c>
      <c r="E589" s="99" t="str">
        <f t="shared" si="16"/>
        <v>回答対象外</v>
      </c>
      <c r="F589" s="97">
        <v>9</v>
      </c>
      <c r="G589" s="97">
        <f>IF(F589&gt;K454,1,0)</f>
        <v>1</v>
      </c>
      <c r="H589" s="97">
        <f>IF(K589="(選択)",0,1)</f>
        <v>0</v>
      </c>
      <c r="I589" s="97" t="s">
        <v>118</v>
      </c>
      <c r="J589" s="97">
        <v>2</v>
      </c>
      <c r="K589" s="98" t="str">
        <f>'項目2(合理的配慮の提供)'!AU28</f>
        <v>(選択)</v>
      </c>
    </row>
    <row r="590" spans="1:21" ht="12" customHeight="1" x14ac:dyDescent="0.15">
      <c r="A590" s="61" t="s">
        <v>222</v>
      </c>
      <c r="B590" s="62" t="s">
        <v>6</v>
      </c>
      <c r="C590" s="62" t="s">
        <v>128</v>
      </c>
      <c r="D590" s="100" t="s">
        <v>184</v>
      </c>
      <c r="E590" s="99" t="str">
        <f t="shared" si="16"/>
        <v>回答対象外</v>
      </c>
      <c r="F590" s="97">
        <v>10</v>
      </c>
      <c r="G590" s="97">
        <f>IF(F590&gt;K454,1,0)</f>
        <v>1</v>
      </c>
      <c r="H590" s="97">
        <f>IF(K590="(選択)",0,1)</f>
        <v>0</v>
      </c>
      <c r="I590" s="97" t="s">
        <v>118</v>
      </c>
      <c r="J590" s="97">
        <v>2</v>
      </c>
      <c r="K590" s="98" t="str">
        <f>'項目2(合理的配慮の提供)'!C29</f>
        <v>(選択)</v>
      </c>
    </row>
    <row r="591" spans="1:21" ht="12" customHeight="1" x14ac:dyDescent="0.15">
      <c r="A591" s="61" t="s">
        <v>222</v>
      </c>
      <c r="B591" s="62" t="s">
        <v>6</v>
      </c>
      <c r="C591" s="62" t="s">
        <v>127</v>
      </c>
      <c r="D591" s="100" t="s">
        <v>88</v>
      </c>
      <c r="E591" s="99" t="str">
        <f t="shared" si="16"/>
        <v>回答対象外</v>
      </c>
      <c r="F591" s="97">
        <v>10</v>
      </c>
      <c r="G591" s="97">
        <f>IF(F591&gt;K454,1,0)</f>
        <v>1</v>
      </c>
      <c r="H591" s="97">
        <f>IF(K591="特になし　",0,IF(K591=0,0,1))</f>
        <v>0</v>
      </c>
      <c r="I591" s="97" t="s">
        <v>120</v>
      </c>
      <c r="J591" s="97">
        <v>1</v>
      </c>
      <c r="K591" s="98">
        <f>'項目2(合理的配慮の提供)'!D29</f>
        <v>0</v>
      </c>
    </row>
    <row r="592" spans="1:21" ht="12" customHeight="1" x14ac:dyDescent="0.15">
      <c r="A592" s="61" t="s">
        <v>222</v>
      </c>
      <c r="B592" s="62" t="s">
        <v>6</v>
      </c>
      <c r="C592" s="62" t="s">
        <v>126</v>
      </c>
      <c r="D592" s="100" t="s">
        <v>143</v>
      </c>
      <c r="E592" s="99" t="str">
        <f t="shared" si="16"/>
        <v>回答対象外</v>
      </c>
      <c r="F592" s="97">
        <v>10</v>
      </c>
      <c r="G592" s="97">
        <f>IF(F592&gt;K454,1,0)</f>
        <v>1</v>
      </c>
      <c r="H592" s="97">
        <f>IF(COUNTIF(K592:W592,"○")&gt;0,1,0)</f>
        <v>0</v>
      </c>
      <c r="I592" s="97" t="s">
        <v>122</v>
      </c>
      <c r="J592" s="97">
        <v>3</v>
      </c>
      <c r="K592" s="98">
        <f>'項目2(合理的配慮の提供)'!G29</f>
        <v>0</v>
      </c>
      <c r="L592" s="97">
        <f>'項目2(合理的配慮の提供)'!H29</f>
        <v>0</v>
      </c>
      <c r="M592" s="97">
        <f>'項目2(合理的配慮の提供)'!I29</f>
        <v>0</v>
      </c>
    </row>
    <row r="593" spans="1:21" ht="12" customHeight="1" x14ac:dyDescent="0.15">
      <c r="A593" s="61" t="s">
        <v>222</v>
      </c>
      <c r="B593" s="62" t="s">
        <v>6</v>
      </c>
      <c r="C593" s="62" t="s">
        <v>126</v>
      </c>
      <c r="D593" s="100" t="s">
        <v>142</v>
      </c>
      <c r="E593" s="99" t="str">
        <f t="shared" si="16"/>
        <v>回答対象外</v>
      </c>
      <c r="F593" s="97">
        <v>10</v>
      </c>
      <c r="G593" s="106">
        <f>IF(F593&gt;K454,1,IF(M592&lt;&gt;"○",1,0))</f>
        <v>1</v>
      </c>
      <c r="H593" s="106">
        <f>IF(G593=1,1,IF(K593="特になし　",1,IF(K593=0,0,1)))</f>
        <v>1</v>
      </c>
      <c r="I593" s="97" t="s">
        <v>120</v>
      </c>
      <c r="J593" s="97">
        <v>1</v>
      </c>
      <c r="K593" s="98">
        <f>'項目2(合理的配慮の提供)'!J29</f>
        <v>0</v>
      </c>
    </row>
    <row r="594" spans="1:21" ht="12" customHeight="1" x14ac:dyDescent="0.15">
      <c r="A594" s="61" t="s">
        <v>222</v>
      </c>
      <c r="B594" s="62" t="s">
        <v>6</v>
      </c>
      <c r="C594" s="62" t="s">
        <v>141</v>
      </c>
      <c r="D594" s="100" t="s">
        <v>140</v>
      </c>
      <c r="E594" s="99" t="str">
        <f t="shared" si="16"/>
        <v>回答対象外</v>
      </c>
      <c r="F594" s="97">
        <v>10</v>
      </c>
      <c r="G594" s="97">
        <f>IF(F594&gt;K454,1,0)</f>
        <v>1</v>
      </c>
      <c r="H594" s="97">
        <f>IF(COUNTIF(K594:W594,"○")&gt;0,1,0)</f>
        <v>0</v>
      </c>
      <c r="I594" s="97" t="s">
        <v>122</v>
      </c>
      <c r="J594" s="97">
        <v>3</v>
      </c>
      <c r="K594" s="98">
        <f>'項目2(合理的配慮の提供)'!K29</f>
        <v>0</v>
      </c>
      <c r="L594" s="97">
        <f>'項目2(合理的配慮の提供)'!L29</f>
        <v>0</v>
      </c>
      <c r="M594" s="97">
        <f>'項目2(合理的配慮の提供)'!M29</f>
        <v>0</v>
      </c>
    </row>
    <row r="595" spans="1:21" ht="12" customHeight="1" x14ac:dyDescent="0.15">
      <c r="A595" s="61" t="s">
        <v>222</v>
      </c>
      <c r="B595" s="62" t="s">
        <v>6</v>
      </c>
      <c r="C595" s="62" t="s">
        <v>139</v>
      </c>
      <c r="D595" s="100" t="s">
        <v>138</v>
      </c>
      <c r="E595" s="99" t="str">
        <f t="shared" si="16"/>
        <v>回答対象外</v>
      </c>
      <c r="F595" s="97">
        <v>10</v>
      </c>
      <c r="G595" s="97">
        <f>IF(F595&gt;K454,1,0)</f>
        <v>1</v>
      </c>
      <c r="H595" s="97">
        <f>IF(COUNTIF(K595:W595,"○")&gt;0,1,0)</f>
        <v>0</v>
      </c>
      <c r="I595" s="97" t="s">
        <v>122</v>
      </c>
      <c r="J595" s="97">
        <v>9</v>
      </c>
      <c r="K595" s="98">
        <f>'項目2(合理的配慮の提供)'!N29</f>
        <v>0</v>
      </c>
      <c r="L595" s="97">
        <f>'項目2(合理的配慮の提供)'!O29</f>
        <v>0</v>
      </c>
      <c r="M595" s="97">
        <f>'項目2(合理的配慮の提供)'!P29</f>
        <v>0</v>
      </c>
      <c r="N595" s="97">
        <f>'項目2(合理的配慮の提供)'!Q29</f>
        <v>0</v>
      </c>
      <c r="O595" s="97">
        <f>'項目2(合理的配慮の提供)'!R29</f>
        <v>0</v>
      </c>
      <c r="P595" s="97">
        <f>'項目2(合理的配慮の提供)'!S29</f>
        <v>0</v>
      </c>
      <c r="Q595" s="97">
        <f>'項目2(合理的配慮の提供)'!T29</f>
        <v>0</v>
      </c>
      <c r="R595" s="97">
        <f>'項目2(合理的配慮の提供)'!U29</f>
        <v>0</v>
      </c>
      <c r="S595" s="97">
        <f>'項目2(合理的配慮の提供)'!V29</f>
        <v>0</v>
      </c>
    </row>
    <row r="596" spans="1:21" ht="12" customHeight="1" x14ac:dyDescent="0.15">
      <c r="A596" s="61" t="s">
        <v>222</v>
      </c>
      <c r="B596" s="62" t="s">
        <v>6</v>
      </c>
      <c r="C596" s="62" t="s">
        <v>136</v>
      </c>
      <c r="D596" s="100" t="s">
        <v>137</v>
      </c>
      <c r="E596" s="99" t="str">
        <f t="shared" si="16"/>
        <v>回答対象外</v>
      </c>
      <c r="F596" s="97">
        <v>10</v>
      </c>
      <c r="G596" s="97">
        <f>IF(F596&gt;K454,1,0)</f>
        <v>1</v>
      </c>
      <c r="H596" s="97">
        <f>IF(COUNTIF(K596:W596,"○")&gt;0,1,0)</f>
        <v>0</v>
      </c>
      <c r="I596" s="97" t="s">
        <v>122</v>
      </c>
      <c r="J596" s="97">
        <v>11</v>
      </c>
      <c r="K596" s="98">
        <f>'項目2(合理的配慮の提供)'!W29</f>
        <v>0</v>
      </c>
      <c r="L596" s="97">
        <f>'項目2(合理的配慮の提供)'!X29</f>
        <v>0</v>
      </c>
      <c r="M596" s="97">
        <f>'項目2(合理的配慮の提供)'!Y29</f>
        <v>0</v>
      </c>
      <c r="N596" s="97">
        <f>'項目2(合理的配慮の提供)'!Z29</f>
        <v>0</v>
      </c>
      <c r="O596" s="97">
        <f>'項目2(合理的配慮の提供)'!AA29</f>
        <v>0</v>
      </c>
      <c r="P596" s="97">
        <f>'項目2(合理的配慮の提供)'!AB29</f>
        <v>0</v>
      </c>
      <c r="Q596" s="97">
        <f>'項目2(合理的配慮の提供)'!AC29</f>
        <v>0</v>
      </c>
      <c r="R596" s="97">
        <f>'項目2(合理的配慮の提供)'!AD29</f>
        <v>0</v>
      </c>
      <c r="S596" s="97">
        <f>'項目2(合理的配慮の提供)'!AE29</f>
        <v>0</v>
      </c>
      <c r="T596" s="97">
        <f>'項目2(合理的配慮の提供)'!AF29</f>
        <v>0</v>
      </c>
      <c r="U596" s="97">
        <f>'項目2(合理的配慮の提供)'!AG29</f>
        <v>0</v>
      </c>
    </row>
    <row r="597" spans="1:21" ht="12" customHeight="1" x14ac:dyDescent="0.15">
      <c r="A597" s="61" t="s">
        <v>222</v>
      </c>
      <c r="B597" s="62" t="s">
        <v>6</v>
      </c>
      <c r="C597" s="62" t="s">
        <v>136</v>
      </c>
      <c r="D597" s="100" t="s">
        <v>135</v>
      </c>
      <c r="E597" s="99" t="str">
        <f t="shared" si="16"/>
        <v>回答対象外</v>
      </c>
      <c r="F597" s="97">
        <v>10</v>
      </c>
      <c r="G597" s="106">
        <f>IF(F597&gt;K454,1,IF(U596&lt;&gt;"○",1,0))</f>
        <v>1</v>
      </c>
      <c r="H597" s="106">
        <f>IF(G597=1,1,IF(K597="特になし　",1,IF(K597=0,0,1)))</f>
        <v>1</v>
      </c>
      <c r="I597" s="97" t="s">
        <v>120</v>
      </c>
      <c r="J597" s="97">
        <v>1</v>
      </c>
      <c r="K597" s="98">
        <f>'項目2(合理的配慮の提供)'!AH29</f>
        <v>0</v>
      </c>
    </row>
    <row r="598" spans="1:21" ht="12" customHeight="1" x14ac:dyDescent="0.15">
      <c r="A598" s="61" t="s">
        <v>222</v>
      </c>
      <c r="B598" s="62" t="s">
        <v>6</v>
      </c>
      <c r="C598" s="62" t="s">
        <v>133</v>
      </c>
      <c r="D598" s="100" t="s">
        <v>134</v>
      </c>
      <c r="E598" s="99" t="str">
        <f t="shared" si="16"/>
        <v>回答対象外</v>
      </c>
      <c r="F598" s="97">
        <v>10</v>
      </c>
      <c r="G598" s="97">
        <f>IF(F598&gt;K454,1,0)</f>
        <v>1</v>
      </c>
      <c r="H598" s="97">
        <f>IF(COUNTIF(K598:W598,"○")&gt;0,1,0)</f>
        <v>0</v>
      </c>
      <c r="I598" s="97" t="s">
        <v>122</v>
      </c>
      <c r="J598" s="97">
        <v>7</v>
      </c>
      <c r="K598" s="98">
        <f>'項目2(合理的配慮の提供)'!AI29</f>
        <v>0</v>
      </c>
      <c r="L598" s="97">
        <f>'項目2(合理的配慮の提供)'!AJ29</f>
        <v>0</v>
      </c>
      <c r="M598" s="97">
        <f>'項目2(合理的配慮の提供)'!AK29</f>
        <v>0</v>
      </c>
      <c r="N598" s="97">
        <f>'項目2(合理的配慮の提供)'!AL29</f>
        <v>0</v>
      </c>
      <c r="O598" s="97">
        <f>'項目2(合理的配慮の提供)'!AM29</f>
        <v>0</v>
      </c>
      <c r="P598" s="97">
        <f>'項目2(合理的配慮の提供)'!AN29</f>
        <v>0</v>
      </c>
      <c r="Q598" s="97">
        <f>'項目2(合理的配慮の提供)'!AO29</f>
        <v>0</v>
      </c>
    </row>
    <row r="599" spans="1:21" ht="12" customHeight="1" x14ac:dyDescent="0.15">
      <c r="A599" s="61" t="s">
        <v>222</v>
      </c>
      <c r="B599" s="62" t="s">
        <v>6</v>
      </c>
      <c r="C599" s="62" t="s">
        <v>133</v>
      </c>
      <c r="D599" s="100" t="s">
        <v>132</v>
      </c>
      <c r="E599" s="99" t="str">
        <f t="shared" si="16"/>
        <v>回答対象外</v>
      </c>
      <c r="F599" s="97">
        <v>10</v>
      </c>
      <c r="G599" s="106">
        <f>IF(F599&gt;K454,1,IF(U598&lt;&gt;"○",1,0))</f>
        <v>1</v>
      </c>
      <c r="H599" s="106">
        <f>IF(G599=1,1,IF(K599="特になし　",1,IF(K599=0,0,1)))</f>
        <v>1</v>
      </c>
      <c r="I599" s="97" t="s">
        <v>120</v>
      </c>
      <c r="J599" s="97">
        <v>1</v>
      </c>
      <c r="K599" s="98">
        <f>'項目2(合理的配慮の提供)'!AP29</f>
        <v>0</v>
      </c>
    </row>
    <row r="600" spans="1:21" ht="12" customHeight="1" x14ac:dyDescent="0.15">
      <c r="A600" s="61" t="s">
        <v>222</v>
      </c>
      <c r="B600" s="62" t="s">
        <v>6</v>
      </c>
      <c r="C600" s="62" t="s">
        <v>125</v>
      </c>
      <c r="D600" s="100" t="s">
        <v>90</v>
      </c>
      <c r="E600" s="99" t="str">
        <f t="shared" si="16"/>
        <v>回答対象外</v>
      </c>
      <c r="F600" s="97">
        <v>10</v>
      </c>
      <c r="G600" s="97">
        <f>IF(F600&gt;K454,1,0)</f>
        <v>1</v>
      </c>
      <c r="H600" s="104">
        <v>1</v>
      </c>
      <c r="I600" s="97" t="s">
        <v>122</v>
      </c>
      <c r="J600" s="97">
        <v>1</v>
      </c>
      <c r="K600" s="98">
        <f>'項目2(合理的配慮の提供)'!AQ29</f>
        <v>0</v>
      </c>
    </row>
    <row r="601" spans="1:21" ht="12" customHeight="1" x14ac:dyDescent="0.15">
      <c r="A601" s="61" t="s">
        <v>222</v>
      </c>
      <c r="B601" s="62" t="s">
        <v>6</v>
      </c>
      <c r="C601" s="62" t="s">
        <v>124</v>
      </c>
      <c r="D601" s="100" t="s">
        <v>7</v>
      </c>
      <c r="E601" s="99" t="str">
        <f t="shared" si="16"/>
        <v>回答対象外</v>
      </c>
      <c r="F601" s="97">
        <v>10</v>
      </c>
      <c r="G601" s="97">
        <f>IF(F601&gt;K454,1,0)</f>
        <v>1</v>
      </c>
      <c r="H601" s="97">
        <f>IF(K601="特になし　",0,IF(K601=0,0,1))</f>
        <v>0</v>
      </c>
      <c r="I601" s="97" t="s">
        <v>120</v>
      </c>
      <c r="J601" s="97">
        <v>1</v>
      </c>
      <c r="K601" s="98">
        <f>'項目2(合理的配慮の提供)'!AR29</f>
        <v>0</v>
      </c>
    </row>
    <row r="602" spans="1:21" ht="12" customHeight="1" x14ac:dyDescent="0.15">
      <c r="A602" s="61" t="s">
        <v>222</v>
      </c>
      <c r="B602" s="62" t="s">
        <v>6</v>
      </c>
      <c r="C602" s="62" t="s">
        <v>123</v>
      </c>
      <c r="D602" s="100" t="s">
        <v>131</v>
      </c>
      <c r="E602" s="99" t="str">
        <f t="shared" si="16"/>
        <v>回答対象外</v>
      </c>
      <c r="F602" s="97">
        <v>10</v>
      </c>
      <c r="G602" s="97">
        <f>IF(F602&gt;K454,1,0)</f>
        <v>1</v>
      </c>
      <c r="H602" s="97">
        <f>IF(K602="特になし　",0,IF(K602=0,0,1))</f>
        <v>0</v>
      </c>
      <c r="I602" s="97" t="s">
        <v>120</v>
      </c>
      <c r="J602" s="97">
        <v>1</v>
      </c>
      <c r="K602" s="98">
        <f>'項目2(合理的配慮の提供)'!AS29</f>
        <v>0</v>
      </c>
    </row>
    <row r="603" spans="1:21" ht="12" customHeight="1" x14ac:dyDescent="0.15">
      <c r="A603" s="61" t="s">
        <v>222</v>
      </c>
      <c r="B603" s="62" t="s">
        <v>6</v>
      </c>
      <c r="C603" s="62" t="s">
        <v>121</v>
      </c>
      <c r="D603" s="100" t="s">
        <v>130</v>
      </c>
      <c r="E603" s="99" t="str">
        <f t="shared" si="16"/>
        <v>回答対象外</v>
      </c>
      <c r="F603" s="97">
        <v>10</v>
      </c>
      <c r="G603" s="97">
        <f>IF(F603&gt;K454,1,0)</f>
        <v>1</v>
      </c>
      <c r="H603" s="97">
        <f>IF(K603="特になし　",0,IF(K603=0,0,1))</f>
        <v>0</v>
      </c>
      <c r="I603" s="97" t="s">
        <v>120</v>
      </c>
      <c r="J603" s="97">
        <v>1</v>
      </c>
      <c r="K603" s="98">
        <f>'項目2(合理的配慮の提供)'!AT29</f>
        <v>0</v>
      </c>
    </row>
    <row r="604" spans="1:21" ht="12" customHeight="1" x14ac:dyDescent="0.15">
      <c r="A604" s="61" t="s">
        <v>222</v>
      </c>
      <c r="B604" s="62" t="s">
        <v>6</v>
      </c>
      <c r="C604" s="62" t="s">
        <v>119</v>
      </c>
      <c r="D604" s="100" t="s">
        <v>129</v>
      </c>
      <c r="E604" s="99" t="str">
        <f t="shared" si="16"/>
        <v>回答対象外</v>
      </c>
      <c r="F604" s="97">
        <v>10</v>
      </c>
      <c r="G604" s="97">
        <f>IF(F604&gt;K454,1,0)</f>
        <v>1</v>
      </c>
      <c r="H604" s="97">
        <f>IF(K604="(選択)",0,1)</f>
        <v>0</v>
      </c>
      <c r="I604" s="97" t="s">
        <v>118</v>
      </c>
      <c r="J604" s="97">
        <v>2</v>
      </c>
      <c r="K604" s="98" t="str">
        <f>'項目2(合理的配慮の提供)'!AU29</f>
        <v>(選択)</v>
      </c>
    </row>
    <row r="605" spans="1:21" ht="12" customHeight="1" x14ac:dyDescent="0.15">
      <c r="A605" s="61" t="s">
        <v>222</v>
      </c>
      <c r="B605" s="62" t="s">
        <v>6</v>
      </c>
      <c r="C605" s="62" t="s">
        <v>128</v>
      </c>
      <c r="D605" s="100" t="s">
        <v>184</v>
      </c>
      <c r="E605" s="99" t="str">
        <f t="shared" si="16"/>
        <v>回答対象外</v>
      </c>
      <c r="F605" s="97">
        <v>11</v>
      </c>
      <c r="G605" s="97">
        <f>IF(F605&gt;K454,1,0)</f>
        <v>1</v>
      </c>
      <c r="H605" s="97">
        <f>IF(K605="(選択)",0,1)</f>
        <v>0</v>
      </c>
      <c r="I605" s="97" t="s">
        <v>118</v>
      </c>
      <c r="J605" s="97">
        <v>2</v>
      </c>
      <c r="K605" s="98" t="str">
        <f>'項目2(合理的配慮の提供)'!C30</f>
        <v>(選択)</v>
      </c>
    </row>
    <row r="606" spans="1:21" ht="12" customHeight="1" x14ac:dyDescent="0.15">
      <c r="A606" s="61" t="s">
        <v>222</v>
      </c>
      <c r="B606" s="62" t="s">
        <v>6</v>
      </c>
      <c r="C606" s="62" t="s">
        <v>127</v>
      </c>
      <c r="D606" s="100" t="s">
        <v>88</v>
      </c>
      <c r="E606" s="99" t="str">
        <f t="shared" si="16"/>
        <v>回答対象外</v>
      </c>
      <c r="F606" s="97">
        <v>11</v>
      </c>
      <c r="G606" s="97">
        <f>IF(F606&gt;K454,1,0)</f>
        <v>1</v>
      </c>
      <c r="H606" s="97">
        <f>IF(K606="特になし　",0,IF(K606=0,0,1))</f>
        <v>0</v>
      </c>
      <c r="I606" s="97" t="s">
        <v>120</v>
      </c>
      <c r="J606" s="97">
        <v>1</v>
      </c>
      <c r="K606" s="98">
        <f>'項目2(合理的配慮の提供)'!D30</f>
        <v>0</v>
      </c>
    </row>
    <row r="607" spans="1:21" ht="12" customHeight="1" x14ac:dyDescent="0.15">
      <c r="A607" s="61" t="s">
        <v>222</v>
      </c>
      <c r="B607" s="62" t="s">
        <v>6</v>
      </c>
      <c r="C607" s="62" t="s">
        <v>126</v>
      </c>
      <c r="D607" s="100" t="s">
        <v>143</v>
      </c>
      <c r="E607" s="99" t="str">
        <f t="shared" si="16"/>
        <v>回答対象外</v>
      </c>
      <c r="F607" s="97">
        <v>11</v>
      </c>
      <c r="G607" s="97">
        <f>IF(F607&gt;K454,1,0)</f>
        <v>1</v>
      </c>
      <c r="H607" s="97">
        <f>IF(COUNTIF(K607:W607,"○")&gt;0,1,0)</f>
        <v>0</v>
      </c>
      <c r="I607" s="97" t="s">
        <v>122</v>
      </c>
      <c r="J607" s="97">
        <v>3</v>
      </c>
      <c r="K607" s="98">
        <f>'項目2(合理的配慮の提供)'!G30</f>
        <v>0</v>
      </c>
      <c r="L607" s="97">
        <f>'項目2(合理的配慮の提供)'!H30</f>
        <v>0</v>
      </c>
      <c r="M607" s="97">
        <f>'項目2(合理的配慮の提供)'!I30</f>
        <v>0</v>
      </c>
    </row>
    <row r="608" spans="1:21" ht="12" customHeight="1" x14ac:dyDescent="0.15">
      <c r="A608" s="61" t="s">
        <v>222</v>
      </c>
      <c r="B608" s="62" t="s">
        <v>6</v>
      </c>
      <c r="C608" s="62" t="s">
        <v>126</v>
      </c>
      <c r="D608" s="100" t="s">
        <v>142</v>
      </c>
      <c r="E608" s="99" t="str">
        <f t="shared" si="16"/>
        <v>回答対象外</v>
      </c>
      <c r="F608" s="97">
        <v>11</v>
      </c>
      <c r="G608" s="106">
        <f>IF(F608&gt;K454,1,IF(M607&lt;&gt;"○",1,0))</f>
        <v>1</v>
      </c>
      <c r="H608" s="106">
        <f>IF(G608=1,1,IF(K608="特になし　",1,IF(K608=0,0,1)))</f>
        <v>1</v>
      </c>
      <c r="I608" s="97" t="s">
        <v>120</v>
      </c>
      <c r="J608" s="97">
        <v>1</v>
      </c>
      <c r="K608" s="98">
        <f>'項目2(合理的配慮の提供)'!J30</f>
        <v>0</v>
      </c>
    </row>
    <row r="609" spans="1:21" ht="12" customHeight="1" x14ac:dyDescent="0.15">
      <c r="A609" s="61" t="s">
        <v>222</v>
      </c>
      <c r="B609" s="62" t="s">
        <v>6</v>
      </c>
      <c r="C609" s="62" t="s">
        <v>141</v>
      </c>
      <c r="D609" s="100" t="s">
        <v>140</v>
      </c>
      <c r="E609" s="99" t="str">
        <f t="shared" si="16"/>
        <v>回答対象外</v>
      </c>
      <c r="F609" s="97">
        <v>11</v>
      </c>
      <c r="G609" s="97">
        <f>IF(F609&gt;K454,1,0)</f>
        <v>1</v>
      </c>
      <c r="H609" s="97">
        <f>IF(COUNTIF(K609:W609,"○")&gt;0,1,0)</f>
        <v>0</v>
      </c>
      <c r="I609" s="97" t="s">
        <v>122</v>
      </c>
      <c r="J609" s="97">
        <v>3</v>
      </c>
      <c r="K609" s="98">
        <f>'項目2(合理的配慮の提供)'!K30</f>
        <v>0</v>
      </c>
      <c r="L609" s="97">
        <f>'項目2(合理的配慮の提供)'!L30</f>
        <v>0</v>
      </c>
      <c r="M609" s="97">
        <f>'項目2(合理的配慮の提供)'!M30</f>
        <v>0</v>
      </c>
    </row>
    <row r="610" spans="1:21" ht="12" customHeight="1" x14ac:dyDescent="0.15">
      <c r="A610" s="61" t="s">
        <v>222</v>
      </c>
      <c r="B610" s="62" t="s">
        <v>6</v>
      </c>
      <c r="C610" s="62" t="s">
        <v>139</v>
      </c>
      <c r="D610" s="100" t="s">
        <v>138</v>
      </c>
      <c r="E610" s="99" t="str">
        <f t="shared" si="16"/>
        <v>回答対象外</v>
      </c>
      <c r="F610" s="97">
        <v>11</v>
      </c>
      <c r="G610" s="97">
        <f>IF(F610&gt;K454,1,0)</f>
        <v>1</v>
      </c>
      <c r="H610" s="97">
        <f>IF(COUNTIF(K610:W610,"○")&gt;0,1,0)</f>
        <v>0</v>
      </c>
      <c r="I610" s="97" t="s">
        <v>122</v>
      </c>
      <c r="J610" s="97">
        <v>9</v>
      </c>
      <c r="K610" s="98">
        <f>'項目2(合理的配慮の提供)'!N30</f>
        <v>0</v>
      </c>
      <c r="L610" s="97">
        <f>'項目2(合理的配慮の提供)'!O30</f>
        <v>0</v>
      </c>
      <c r="M610" s="97">
        <f>'項目2(合理的配慮の提供)'!P30</f>
        <v>0</v>
      </c>
      <c r="N610" s="97">
        <f>'項目2(合理的配慮の提供)'!Q30</f>
        <v>0</v>
      </c>
      <c r="O610" s="97">
        <f>'項目2(合理的配慮の提供)'!R30</f>
        <v>0</v>
      </c>
      <c r="P610" s="97">
        <f>'項目2(合理的配慮の提供)'!S30</f>
        <v>0</v>
      </c>
      <c r="Q610" s="97">
        <f>'項目2(合理的配慮の提供)'!T30</f>
        <v>0</v>
      </c>
      <c r="R610" s="97">
        <f>'項目2(合理的配慮の提供)'!U30</f>
        <v>0</v>
      </c>
      <c r="S610" s="97">
        <f>'項目2(合理的配慮の提供)'!V30</f>
        <v>0</v>
      </c>
    </row>
    <row r="611" spans="1:21" ht="12" customHeight="1" x14ac:dyDescent="0.15">
      <c r="A611" s="61" t="s">
        <v>222</v>
      </c>
      <c r="B611" s="62" t="s">
        <v>6</v>
      </c>
      <c r="C611" s="62" t="s">
        <v>136</v>
      </c>
      <c r="D611" s="100" t="s">
        <v>137</v>
      </c>
      <c r="E611" s="99" t="str">
        <f t="shared" si="16"/>
        <v>回答対象外</v>
      </c>
      <c r="F611" s="97">
        <v>11</v>
      </c>
      <c r="G611" s="97">
        <f>IF(F611&gt;K454,1,0)</f>
        <v>1</v>
      </c>
      <c r="H611" s="97">
        <f>IF(COUNTIF(K611:W611,"○")&gt;0,1,0)</f>
        <v>0</v>
      </c>
      <c r="I611" s="97" t="s">
        <v>122</v>
      </c>
      <c r="J611" s="97">
        <v>11</v>
      </c>
      <c r="K611" s="98">
        <f>'項目2(合理的配慮の提供)'!W30</f>
        <v>0</v>
      </c>
      <c r="L611" s="97">
        <f>'項目2(合理的配慮の提供)'!X30</f>
        <v>0</v>
      </c>
      <c r="M611" s="97">
        <f>'項目2(合理的配慮の提供)'!Y30</f>
        <v>0</v>
      </c>
      <c r="N611" s="97">
        <f>'項目2(合理的配慮の提供)'!Z30</f>
        <v>0</v>
      </c>
      <c r="O611" s="97">
        <f>'項目2(合理的配慮の提供)'!AA30</f>
        <v>0</v>
      </c>
      <c r="P611" s="97">
        <f>'項目2(合理的配慮の提供)'!AB30</f>
        <v>0</v>
      </c>
      <c r="Q611" s="97">
        <f>'項目2(合理的配慮の提供)'!AC30</f>
        <v>0</v>
      </c>
      <c r="R611" s="97">
        <f>'項目2(合理的配慮の提供)'!AD30</f>
        <v>0</v>
      </c>
      <c r="S611" s="97">
        <f>'項目2(合理的配慮の提供)'!AE30</f>
        <v>0</v>
      </c>
      <c r="T611" s="97">
        <f>'項目2(合理的配慮の提供)'!AF30</f>
        <v>0</v>
      </c>
      <c r="U611" s="97">
        <f>'項目2(合理的配慮の提供)'!AG30</f>
        <v>0</v>
      </c>
    </row>
    <row r="612" spans="1:21" ht="12" customHeight="1" x14ac:dyDescent="0.15">
      <c r="A612" s="61" t="s">
        <v>222</v>
      </c>
      <c r="B612" s="62" t="s">
        <v>6</v>
      </c>
      <c r="C612" s="62" t="s">
        <v>136</v>
      </c>
      <c r="D612" s="100" t="s">
        <v>135</v>
      </c>
      <c r="E612" s="99" t="str">
        <f t="shared" si="16"/>
        <v>回答対象外</v>
      </c>
      <c r="F612" s="97">
        <v>11</v>
      </c>
      <c r="G612" s="106">
        <f>IF(F612&gt;K454,1,IF(U611&lt;&gt;"○",1,0))</f>
        <v>1</v>
      </c>
      <c r="H612" s="106">
        <f>IF(G612=1,1,IF(K612="特になし　",1,IF(K612=0,0,1)))</f>
        <v>1</v>
      </c>
      <c r="I612" s="97" t="s">
        <v>120</v>
      </c>
      <c r="J612" s="97">
        <v>1</v>
      </c>
      <c r="K612" s="98">
        <f>'項目2(合理的配慮の提供)'!AH30</f>
        <v>0</v>
      </c>
    </row>
    <row r="613" spans="1:21" ht="12" customHeight="1" x14ac:dyDescent="0.15">
      <c r="A613" s="61" t="s">
        <v>222</v>
      </c>
      <c r="B613" s="62" t="s">
        <v>6</v>
      </c>
      <c r="C613" s="62" t="s">
        <v>133</v>
      </c>
      <c r="D613" s="100" t="s">
        <v>134</v>
      </c>
      <c r="E613" s="99" t="str">
        <f t="shared" si="16"/>
        <v>回答対象外</v>
      </c>
      <c r="F613" s="97">
        <v>11</v>
      </c>
      <c r="G613" s="97">
        <f>IF(F613&gt;K454,1,0)</f>
        <v>1</v>
      </c>
      <c r="H613" s="97">
        <f>IF(COUNTIF(K613:W613,"○")&gt;0,1,0)</f>
        <v>0</v>
      </c>
      <c r="I613" s="97" t="s">
        <v>122</v>
      </c>
      <c r="J613" s="97">
        <v>7</v>
      </c>
      <c r="K613" s="98">
        <f>'項目2(合理的配慮の提供)'!AI30</f>
        <v>0</v>
      </c>
      <c r="L613" s="97">
        <f>'項目2(合理的配慮の提供)'!AJ30</f>
        <v>0</v>
      </c>
      <c r="M613" s="97">
        <f>'項目2(合理的配慮の提供)'!AK30</f>
        <v>0</v>
      </c>
      <c r="N613" s="97">
        <f>'項目2(合理的配慮の提供)'!AL30</f>
        <v>0</v>
      </c>
      <c r="O613" s="97">
        <f>'項目2(合理的配慮の提供)'!AM30</f>
        <v>0</v>
      </c>
      <c r="P613" s="97">
        <f>'項目2(合理的配慮の提供)'!AN30</f>
        <v>0</v>
      </c>
      <c r="Q613" s="97">
        <f>'項目2(合理的配慮の提供)'!AO30</f>
        <v>0</v>
      </c>
    </row>
    <row r="614" spans="1:21" ht="12" customHeight="1" x14ac:dyDescent="0.15">
      <c r="A614" s="61" t="s">
        <v>222</v>
      </c>
      <c r="B614" s="62" t="s">
        <v>6</v>
      </c>
      <c r="C614" s="62" t="s">
        <v>133</v>
      </c>
      <c r="D614" s="100" t="s">
        <v>132</v>
      </c>
      <c r="E614" s="99" t="str">
        <f t="shared" si="16"/>
        <v>回答対象外</v>
      </c>
      <c r="F614" s="97">
        <v>11</v>
      </c>
      <c r="G614" s="106">
        <f>IF(F614&gt;K454,1,IF(U613&lt;&gt;"○",1,0))</f>
        <v>1</v>
      </c>
      <c r="H614" s="106">
        <f>IF(G614=1,1,IF(K614="特になし　",1,IF(K614=0,0,1)))</f>
        <v>1</v>
      </c>
      <c r="I614" s="97" t="s">
        <v>120</v>
      </c>
      <c r="J614" s="97">
        <v>1</v>
      </c>
      <c r="K614" s="98">
        <f>'項目2(合理的配慮の提供)'!AP30</f>
        <v>0</v>
      </c>
    </row>
    <row r="615" spans="1:21" ht="12" customHeight="1" x14ac:dyDescent="0.15">
      <c r="A615" s="61" t="s">
        <v>222</v>
      </c>
      <c r="B615" s="62" t="s">
        <v>6</v>
      </c>
      <c r="C615" s="62" t="s">
        <v>125</v>
      </c>
      <c r="D615" s="100" t="s">
        <v>90</v>
      </c>
      <c r="E615" s="99" t="str">
        <f t="shared" si="16"/>
        <v>回答対象外</v>
      </c>
      <c r="F615" s="97">
        <v>11</v>
      </c>
      <c r="G615" s="97">
        <f>IF(F615&gt;K454,1,0)</f>
        <v>1</v>
      </c>
      <c r="H615" s="104">
        <v>1</v>
      </c>
      <c r="I615" s="97" t="s">
        <v>122</v>
      </c>
      <c r="J615" s="97">
        <v>1</v>
      </c>
      <c r="K615" s="98">
        <f>'項目2(合理的配慮の提供)'!AQ30</f>
        <v>0</v>
      </c>
    </row>
    <row r="616" spans="1:21" ht="12" customHeight="1" x14ac:dyDescent="0.15">
      <c r="A616" s="61" t="s">
        <v>222</v>
      </c>
      <c r="B616" s="62" t="s">
        <v>6</v>
      </c>
      <c r="C616" s="62" t="s">
        <v>124</v>
      </c>
      <c r="D616" s="100" t="s">
        <v>7</v>
      </c>
      <c r="E616" s="99" t="str">
        <f t="shared" si="16"/>
        <v>回答対象外</v>
      </c>
      <c r="F616" s="97">
        <v>11</v>
      </c>
      <c r="G616" s="97">
        <f>IF(F616&gt;K454,1,0)</f>
        <v>1</v>
      </c>
      <c r="H616" s="97">
        <f>IF(K616="特になし　",0,IF(K616=0,0,1))</f>
        <v>0</v>
      </c>
      <c r="I616" s="97" t="s">
        <v>120</v>
      </c>
      <c r="J616" s="97">
        <v>1</v>
      </c>
      <c r="K616" s="98">
        <f>'項目2(合理的配慮の提供)'!AR30</f>
        <v>0</v>
      </c>
    </row>
    <row r="617" spans="1:21" ht="12" customHeight="1" x14ac:dyDescent="0.15">
      <c r="A617" s="61" t="s">
        <v>222</v>
      </c>
      <c r="B617" s="62" t="s">
        <v>6</v>
      </c>
      <c r="C617" s="62" t="s">
        <v>123</v>
      </c>
      <c r="D617" s="100" t="s">
        <v>131</v>
      </c>
      <c r="E617" s="99" t="str">
        <f t="shared" si="16"/>
        <v>回答対象外</v>
      </c>
      <c r="F617" s="97">
        <v>11</v>
      </c>
      <c r="G617" s="97">
        <f>IF(F617&gt;K454,1,0)</f>
        <v>1</v>
      </c>
      <c r="H617" s="97">
        <f>IF(K617="特になし　",0,IF(K617=0,0,1))</f>
        <v>0</v>
      </c>
      <c r="I617" s="97" t="s">
        <v>120</v>
      </c>
      <c r="J617" s="97">
        <v>1</v>
      </c>
      <c r="K617" s="98">
        <f>'項目2(合理的配慮の提供)'!AS30</f>
        <v>0</v>
      </c>
    </row>
    <row r="618" spans="1:21" ht="12" customHeight="1" x14ac:dyDescent="0.15">
      <c r="A618" s="61" t="s">
        <v>222</v>
      </c>
      <c r="B618" s="62" t="s">
        <v>6</v>
      </c>
      <c r="C618" s="62" t="s">
        <v>121</v>
      </c>
      <c r="D618" s="100" t="s">
        <v>130</v>
      </c>
      <c r="E618" s="99" t="str">
        <f t="shared" si="16"/>
        <v>回答対象外</v>
      </c>
      <c r="F618" s="97">
        <v>11</v>
      </c>
      <c r="G618" s="97">
        <f>IF(F618&gt;K454,1,0)</f>
        <v>1</v>
      </c>
      <c r="H618" s="97">
        <f>IF(K618="特になし　",0,IF(K618=0,0,1))</f>
        <v>0</v>
      </c>
      <c r="I618" s="97" t="s">
        <v>120</v>
      </c>
      <c r="J618" s="97">
        <v>1</v>
      </c>
      <c r="K618" s="98">
        <f>'項目2(合理的配慮の提供)'!AT30</f>
        <v>0</v>
      </c>
    </row>
    <row r="619" spans="1:21" ht="12" customHeight="1" x14ac:dyDescent="0.15">
      <c r="A619" s="61" t="s">
        <v>222</v>
      </c>
      <c r="B619" s="62" t="s">
        <v>6</v>
      </c>
      <c r="C619" s="62" t="s">
        <v>119</v>
      </c>
      <c r="D619" s="100" t="s">
        <v>129</v>
      </c>
      <c r="E619" s="99" t="str">
        <f t="shared" si="16"/>
        <v>回答対象外</v>
      </c>
      <c r="F619" s="97">
        <v>11</v>
      </c>
      <c r="G619" s="97">
        <f>IF(F619&gt;K454,1,0)</f>
        <v>1</v>
      </c>
      <c r="H619" s="97">
        <f>IF(K619="(選択)",0,1)</f>
        <v>0</v>
      </c>
      <c r="I619" s="97" t="s">
        <v>118</v>
      </c>
      <c r="J619" s="97">
        <v>2</v>
      </c>
      <c r="K619" s="98" t="str">
        <f>'項目2(合理的配慮の提供)'!AU30</f>
        <v>(選択)</v>
      </c>
    </row>
    <row r="620" spans="1:21" ht="12" customHeight="1" x14ac:dyDescent="0.15">
      <c r="A620" s="61" t="s">
        <v>222</v>
      </c>
      <c r="B620" s="62" t="s">
        <v>6</v>
      </c>
      <c r="C620" s="62" t="s">
        <v>128</v>
      </c>
      <c r="D620" s="100" t="s">
        <v>184</v>
      </c>
      <c r="E620" s="99" t="str">
        <f t="shared" si="16"/>
        <v>回答対象外</v>
      </c>
      <c r="F620" s="97">
        <v>12</v>
      </c>
      <c r="G620" s="97">
        <f>IF(F620&gt;K454,1,0)</f>
        <v>1</v>
      </c>
      <c r="H620" s="97">
        <f>IF(K620="(選択)",0,1)</f>
        <v>0</v>
      </c>
      <c r="I620" s="97" t="s">
        <v>118</v>
      </c>
      <c r="J620" s="97">
        <v>2</v>
      </c>
      <c r="K620" s="98" t="str">
        <f>'項目2(合理的配慮の提供)'!C31</f>
        <v>(選択)</v>
      </c>
    </row>
    <row r="621" spans="1:21" ht="12" customHeight="1" x14ac:dyDescent="0.15">
      <c r="A621" s="61" t="s">
        <v>222</v>
      </c>
      <c r="B621" s="62" t="s">
        <v>6</v>
      </c>
      <c r="C621" s="62" t="s">
        <v>127</v>
      </c>
      <c r="D621" s="100" t="s">
        <v>88</v>
      </c>
      <c r="E621" s="99" t="str">
        <f t="shared" si="16"/>
        <v>回答対象外</v>
      </c>
      <c r="F621" s="97">
        <v>12</v>
      </c>
      <c r="G621" s="97">
        <f>IF(F621&gt;K454,1,0)</f>
        <v>1</v>
      </c>
      <c r="H621" s="97">
        <f>IF(K621="特になし　",0,IF(K621=0,0,1))</f>
        <v>0</v>
      </c>
      <c r="I621" s="97" t="s">
        <v>120</v>
      </c>
      <c r="J621" s="97">
        <v>1</v>
      </c>
      <c r="K621" s="98">
        <f>'項目2(合理的配慮の提供)'!D31</f>
        <v>0</v>
      </c>
    </row>
    <row r="622" spans="1:21" ht="12" customHeight="1" x14ac:dyDescent="0.15">
      <c r="A622" s="61" t="s">
        <v>222</v>
      </c>
      <c r="B622" s="62" t="s">
        <v>6</v>
      </c>
      <c r="C622" s="62" t="s">
        <v>126</v>
      </c>
      <c r="D622" s="100" t="s">
        <v>143</v>
      </c>
      <c r="E622" s="99" t="str">
        <f t="shared" si="16"/>
        <v>回答対象外</v>
      </c>
      <c r="F622" s="97">
        <v>12</v>
      </c>
      <c r="G622" s="97">
        <f>IF(F622&gt;K454,1,0)</f>
        <v>1</v>
      </c>
      <c r="H622" s="97">
        <f>IF(COUNTIF(K622:W622,"○")&gt;0,1,0)</f>
        <v>0</v>
      </c>
      <c r="I622" s="97" t="s">
        <v>122</v>
      </c>
      <c r="J622" s="97">
        <v>3</v>
      </c>
      <c r="K622" s="98">
        <f>'項目2(合理的配慮の提供)'!G31</f>
        <v>0</v>
      </c>
      <c r="L622" s="97">
        <f>'項目2(合理的配慮の提供)'!H31</f>
        <v>0</v>
      </c>
      <c r="M622" s="97">
        <f>'項目2(合理的配慮の提供)'!I31</f>
        <v>0</v>
      </c>
    </row>
    <row r="623" spans="1:21" ht="12" customHeight="1" x14ac:dyDescent="0.15">
      <c r="A623" s="61" t="s">
        <v>222</v>
      </c>
      <c r="B623" s="62" t="s">
        <v>6</v>
      </c>
      <c r="C623" s="62" t="s">
        <v>126</v>
      </c>
      <c r="D623" s="100" t="s">
        <v>142</v>
      </c>
      <c r="E623" s="99" t="str">
        <f t="shared" si="16"/>
        <v>回答対象外</v>
      </c>
      <c r="F623" s="97">
        <v>12</v>
      </c>
      <c r="G623" s="106">
        <f>IF(F623&gt;K454,1,IF(M622&lt;&gt;"○",1,0))</f>
        <v>1</v>
      </c>
      <c r="H623" s="106">
        <f>IF(G623=1,1,IF(K623="特になし　",1,IF(K623=0,0,1)))</f>
        <v>1</v>
      </c>
      <c r="I623" s="97" t="s">
        <v>120</v>
      </c>
      <c r="J623" s="97">
        <v>1</v>
      </c>
      <c r="K623" s="98">
        <f>'項目2(合理的配慮の提供)'!J31</f>
        <v>0</v>
      </c>
    </row>
    <row r="624" spans="1:21" ht="12" customHeight="1" x14ac:dyDescent="0.15">
      <c r="A624" s="61" t="s">
        <v>222</v>
      </c>
      <c r="B624" s="62" t="s">
        <v>6</v>
      </c>
      <c r="C624" s="62" t="s">
        <v>141</v>
      </c>
      <c r="D624" s="100" t="s">
        <v>140</v>
      </c>
      <c r="E624" s="99" t="str">
        <f t="shared" si="16"/>
        <v>回答対象外</v>
      </c>
      <c r="F624" s="97">
        <v>12</v>
      </c>
      <c r="G624" s="97">
        <f>IF(F624&gt;K454,1,0)</f>
        <v>1</v>
      </c>
      <c r="H624" s="97">
        <f>IF(COUNTIF(K624:W624,"○")&gt;0,1,0)</f>
        <v>0</v>
      </c>
      <c r="I624" s="97" t="s">
        <v>122</v>
      </c>
      <c r="J624" s="97">
        <v>3</v>
      </c>
      <c r="K624" s="98">
        <f>'項目2(合理的配慮の提供)'!K31</f>
        <v>0</v>
      </c>
      <c r="L624" s="97">
        <f>'項目2(合理的配慮の提供)'!L31</f>
        <v>0</v>
      </c>
      <c r="M624" s="97">
        <f>'項目2(合理的配慮の提供)'!M31</f>
        <v>0</v>
      </c>
    </row>
    <row r="625" spans="1:21" ht="12" customHeight="1" x14ac:dyDescent="0.15">
      <c r="A625" s="61" t="s">
        <v>222</v>
      </c>
      <c r="B625" s="62" t="s">
        <v>6</v>
      </c>
      <c r="C625" s="62" t="s">
        <v>139</v>
      </c>
      <c r="D625" s="100" t="s">
        <v>138</v>
      </c>
      <c r="E625" s="99" t="str">
        <f t="shared" si="16"/>
        <v>回答対象外</v>
      </c>
      <c r="F625" s="97">
        <v>12</v>
      </c>
      <c r="G625" s="97">
        <f>IF(F625&gt;K454,1,0)</f>
        <v>1</v>
      </c>
      <c r="H625" s="97">
        <f>IF(COUNTIF(K625:W625,"○")&gt;0,1,0)</f>
        <v>0</v>
      </c>
      <c r="I625" s="97" t="s">
        <v>122</v>
      </c>
      <c r="J625" s="97">
        <v>9</v>
      </c>
      <c r="K625" s="98">
        <f>'項目2(合理的配慮の提供)'!N31</f>
        <v>0</v>
      </c>
      <c r="L625" s="97">
        <f>'項目2(合理的配慮の提供)'!O31</f>
        <v>0</v>
      </c>
      <c r="M625" s="97">
        <f>'項目2(合理的配慮の提供)'!P31</f>
        <v>0</v>
      </c>
      <c r="N625" s="97">
        <f>'項目2(合理的配慮の提供)'!Q31</f>
        <v>0</v>
      </c>
      <c r="O625" s="97">
        <f>'項目2(合理的配慮の提供)'!R31</f>
        <v>0</v>
      </c>
      <c r="P625" s="97">
        <f>'項目2(合理的配慮の提供)'!S31</f>
        <v>0</v>
      </c>
      <c r="Q625" s="97">
        <f>'項目2(合理的配慮の提供)'!T31</f>
        <v>0</v>
      </c>
      <c r="R625" s="97">
        <f>'項目2(合理的配慮の提供)'!U31</f>
        <v>0</v>
      </c>
      <c r="S625" s="97">
        <f>'項目2(合理的配慮の提供)'!V31</f>
        <v>0</v>
      </c>
    </row>
    <row r="626" spans="1:21" ht="12" customHeight="1" x14ac:dyDescent="0.15">
      <c r="A626" s="61" t="s">
        <v>222</v>
      </c>
      <c r="B626" s="62" t="s">
        <v>6</v>
      </c>
      <c r="C626" s="62" t="s">
        <v>136</v>
      </c>
      <c r="D626" s="100" t="s">
        <v>137</v>
      </c>
      <c r="E626" s="99" t="str">
        <f t="shared" si="16"/>
        <v>回答対象外</v>
      </c>
      <c r="F626" s="97">
        <v>12</v>
      </c>
      <c r="G626" s="97">
        <f>IF(F626&gt;K454,1,0)</f>
        <v>1</v>
      </c>
      <c r="H626" s="97">
        <f>IF(COUNTIF(K626:W626,"○")&gt;0,1,0)</f>
        <v>0</v>
      </c>
      <c r="I626" s="97" t="s">
        <v>122</v>
      </c>
      <c r="J626" s="97">
        <v>11</v>
      </c>
      <c r="K626" s="98">
        <f>'項目2(合理的配慮の提供)'!W31</f>
        <v>0</v>
      </c>
      <c r="L626" s="97">
        <f>'項目2(合理的配慮の提供)'!X31</f>
        <v>0</v>
      </c>
      <c r="M626" s="97">
        <f>'項目2(合理的配慮の提供)'!Y31</f>
        <v>0</v>
      </c>
      <c r="N626" s="97">
        <f>'項目2(合理的配慮の提供)'!Z31</f>
        <v>0</v>
      </c>
      <c r="O626" s="97">
        <f>'項目2(合理的配慮の提供)'!AA31</f>
        <v>0</v>
      </c>
      <c r="P626" s="97">
        <f>'項目2(合理的配慮の提供)'!AB31</f>
        <v>0</v>
      </c>
      <c r="Q626" s="97">
        <f>'項目2(合理的配慮の提供)'!AC31</f>
        <v>0</v>
      </c>
      <c r="R626" s="97">
        <f>'項目2(合理的配慮の提供)'!AD31</f>
        <v>0</v>
      </c>
      <c r="S626" s="97">
        <f>'項目2(合理的配慮の提供)'!AE31</f>
        <v>0</v>
      </c>
      <c r="T626" s="97">
        <f>'項目2(合理的配慮の提供)'!AF31</f>
        <v>0</v>
      </c>
      <c r="U626" s="97">
        <f>'項目2(合理的配慮の提供)'!AG31</f>
        <v>0</v>
      </c>
    </row>
    <row r="627" spans="1:21" ht="12" customHeight="1" x14ac:dyDescent="0.15">
      <c r="A627" s="61" t="s">
        <v>222</v>
      </c>
      <c r="B627" s="62" t="s">
        <v>6</v>
      </c>
      <c r="C627" s="62" t="s">
        <v>136</v>
      </c>
      <c r="D627" s="100" t="s">
        <v>135</v>
      </c>
      <c r="E627" s="99" t="str">
        <f t="shared" si="16"/>
        <v>回答対象外</v>
      </c>
      <c r="F627" s="97">
        <v>12</v>
      </c>
      <c r="G627" s="106">
        <f>IF(F627&gt;K454,1,IF(U626&lt;&gt;"○",1,0))</f>
        <v>1</v>
      </c>
      <c r="H627" s="106">
        <f>IF(G627=1,1,IF(K627="特になし　",1,IF(K627=0,0,1)))</f>
        <v>1</v>
      </c>
      <c r="I627" s="97" t="s">
        <v>120</v>
      </c>
      <c r="J627" s="97">
        <v>1</v>
      </c>
      <c r="K627" s="98">
        <f>'項目2(合理的配慮の提供)'!AH31</f>
        <v>0</v>
      </c>
    </row>
    <row r="628" spans="1:21" ht="12" customHeight="1" x14ac:dyDescent="0.15">
      <c r="A628" s="61" t="s">
        <v>222</v>
      </c>
      <c r="B628" s="62" t="s">
        <v>6</v>
      </c>
      <c r="C628" s="62" t="s">
        <v>133</v>
      </c>
      <c r="D628" s="100" t="s">
        <v>134</v>
      </c>
      <c r="E628" s="99" t="str">
        <f t="shared" si="16"/>
        <v>回答対象外</v>
      </c>
      <c r="F628" s="97">
        <v>12</v>
      </c>
      <c r="G628" s="97">
        <f>IF(F628&gt;K454,1,0)</f>
        <v>1</v>
      </c>
      <c r="H628" s="97">
        <f>IF(COUNTIF(K628:W628,"○")&gt;0,1,0)</f>
        <v>0</v>
      </c>
      <c r="I628" s="97" t="s">
        <v>122</v>
      </c>
      <c r="J628" s="97">
        <v>7</v>
      </c>
      <c r="K628" s="98">
        <f>'項目2(合理的配慮の提供)'!AI31</f>
        <v>0</v>
      </c>
      <c r="L628" s="97">
        <f>'項目2(合理的配慮の提供)'!AJ31</f>
        <v>0</v>
      </c>
      <c r="M628" s="97">
        <f>'項目2(合理的配慮の提供)'!AK31</f>
        <v>0</v>
      </c>
      <c r="N628" s="97">
        <f>'項目2(合理的配慮の提供)'!AL31</f>
        <v>0</v>
      </c>
      <c r="O628" s="97">
        <f>'項目2(合理的配慮の提供)'!AM31</f>
        <v>0</v>
      </c>
      <c r="P628" s="97">
        <f>'項目2(合理的配慮の提供)'!AN31</f>
        <v>0</v>
      </c>
      <c r="Q628" s="97">
        <f>'項目2(合理的配慮の提供)'!AO31</f>
        <v>0</v>
      </c>
    </row>
    <row r="629" spans="1:21" ht="12" customHeight="1" x14ac:dyDescent="0.15">
      <c r="A629" s="61" t="s">
        <v>222</v>
      </c>
      <c r="B629" s="62" t="s">
        <v>6</v>
      </c>
      <c r="C629" s="62" t="s">
        <v>133</v>
      </c>
      <c r="D629" s="100" t="s">
        <v>132</v>
      </c>
      <c r="E629" s="99" t="str">
        <f t="shared" si="16"/>
        <v>回答対象外</v>
      </c>
      <c r="F629" s="97">
        <v>12</v>
      </c>
      <c r="G629" s="106">
        <f>IF(F629&gt;K454,1,IF(U628&lt;&gt;"○",1,0))</f>
        <v>1</v>
      </c>
      <c r="H629" s="106">
        <f>IF(G629=1,1,IF(K629="特になし　",1,IF(K629=0,0,1)))</f>
        <v>1</v>
      </c>
      <c r="I629" s="97" t="s">
        <v>120</v>
      </c>
      <c r="J629" s="97">
        <v>1</v>
      </c>
      <c r="K629" s="98">
        <f>'項目2(合理的配慮の提供)'!AP31</f>
        <v>0</v>
      </c>
    </row>
    <row r="630" spans="1:21" ht="12" customHeight="1" x14ac:dyDescent="0.15">
      <c r="A630" s="61" t="s">
        <v>222</v>
      </c>
      <c r="B630" s="62" t="s">
        <v>6</v>
      </c>
      <c r="C630" s="62" t="s">
        <v>125</v>
      </c>
      <c r="D630" s="100" t="s">
        <v>90</v>
      </c>
      <c r="E630" s="99" t="str">
        <f t="shared" si="16"/>
        <v>回答対象外</v>
      </c>
      <c r="F630" s="97">
        <v>12</v>
      </c>
      <c r="G630" s="97">
        <f>IF(F630&gt;K454,1,0)</f>
        <v>1</v>
      </c>
      <c r="H630" s="104">
        <v>1</v>
      </c>
      <c r="I630" s="97" t="s">
        <v>122</v>
      </c>
      <c r="J630" s="97">
        <v>1</v>
      </c>
      <c r="K630" s="98">
        <f>'項目2(合理的配慮の提供)'!AQ31</f>
        <v>0</v>
      </c>
    </row>
    <row r="631" spans="1:21" ht="12" customHeight="1" x14ac:dyDescent="0.15">
      <c r="A631" s="61" t="s">
        <v>222</v>
      </c>
      <c r="B631" s="62" t="s">
        <v>6</v>
      </c>
      <c r="C631" s="62" t="s">
        <v>124</v>
      </c>
      <c r="D631" s="100" t="s">
        <v>7</v>
      </c>
      <c r="E631" s="99" t="str">
        <f t="shared" si="16"/>
        <v>回答対象外</v>
      </c>
      <c r="F631" s="97">
        <v>12</v>
      </c>
      <c r="G631" s="97">
        <f>IF(F631&gt;K454,1,0)</f>
        <v>1</v>
      </c>
      <c r="H631" s="97">
        <f>IF(K631="特になし　",0,IF(K631=0,0,1))</f>
        <v>0</v>
      </c>
      <c r="I631" s="97" t="s">
        <v>120</v>
      </c>
      <c r="J631" s="97">
        <v>1</v>
      </c>
      <c r="K631" s="98">
        <f>'項目2(合理的配慮の提供)'!AR31</f>
        <v>0</v>
      </c>
    </row>
    <row r="632" spans="1:21" ht="12" customHeight="1" x14ac:dyDescent="0.15">
      <c r="A632" s="61" t="s">
        <v>222</v>
      </c>
      <c r="B632" s="62" t="s">
        <v>6</v>
      </c>
      <c r="C632" s="62" t="s">
        <v>123</v>
      </c>
      <c r="D632" s="100" t="s">
        <v>131</v>
      </c>
      <c r="E632" s="99" t="str">
        <f t="shared" si="16"/>
        <v>回答対象外</v>
      </c>
      <c r="F632" s="97">
        <v>12</v>
      </c>
      <c r="G632" s="97">
        <f>IF(F632&gt;K454,1,0)</f>
        <v>1</v>
      </c>
      <c r="H632" s="97">
        <f>IF(K632="特になし　",0,IF(K632=0,0,1))</f>
        <v>0</v>
      </c>
      <c r="I632" s="97" t="s">
        <v>120</v>
      </c>
      <c r="J632" s="97">
        <v>1</v>
      </c>
      <c r="K632" s="98">
        <f>'項目2(合理的配慮の提供)'!AS31</f>
        <v>0</v>
      </c>
    </row>
    <row r="633" spans="1:21" ht="12" customHeight="1" x14ac:dyDescent="0.15">
      <c r="A633" s="61" t="s">
        <v>222</v>
      </c>
      <c r="B633" s="62" t="s">
        <v>6</v>
      </c>
      <c r="C633" s="62" t="s">
        <v>121</v>
      </c>
      <c r="D633" s="100" t="s">
        <v>130</v>
      </c>
      <c r="E633" s="99" t="str">
        <f t="shared" si="16"/>
        <v>回答対象外</v>
      </c>
      <c r="F633" s="97">
        <v>12</v>
      </c>
      <c r="G633" s="97">
        <f>IF(F633&gt;K454,1,0)</f>
        <v>1</v>
      </c>
      <c r="H633" s="97">
        <f>IF(K633="特になし　",0,IF(K633=0,0,1))</f>
        <v>0</v>
      </c>
      <c r="I633" s="97" t="s">
        <v>120</v>
      </c>
      <c r="J633" s="97">
        <v>1</v>
      </c>
      <c r="K633" s="98">
        <f>'項目2(合理的配慮の提供)'!AT31</f>
        <v>0</v>
      </c>
    </row>
    <row r="634" spans="1:21" ht="12" customHeight="1" x14ac:dyDescent="0.15">
      <c r="A634" s="61" t="s">
        <v>222</v>
      </c>
      <c r="B634" s="62" t="s">
        <v>6</v>
      </c>
      <c r="C634" s="62" t="s">
        <v>119</v>
      </c>
      <c r="D634" s="100" t="s">
        <v>129</v>
      </c>
      <c r="E634" s="99" t="str">
        <f t="shared" si="16"/>
        <v>回答対象外</v>
      </c>
      <c r="F634" s="97">
        <v>12</v>
      </c>
      <c r="G634" s="97">
        <f>IF(F634&gt;K454,1,0)</f>
        <v>1</v>
      </c>
      <c r="H634" s="97">
        <f>IF(K634="(選択)",0,1)</f>
        <v>0</v>
      </c>
      <c r="I634" s="97" t="s">
        <v>118</v>
      </c>
      <c r="J634" s="97">
        <v>2</v>
      </c>
      <c r="K634" s="98" t="str">
        <f>'項目2(合理的配慮の提供)'!AU31</f>
        <v>(選択)</v>
      </c>
    </row>
    <row r="635" spans="1:21" ht="12" customHeight="1" x14ac:dyDescent="0.15">
      <c r="A635" s="61" t="s">
        <v>222</v>
      </c>
      <c r="B635" s="62" t="s">
        <v>6</v>
      </c>
      <c r="C635" s="62" t="s">
        <v>128</v>
      </c>
      <c r="D635" s="100" t="s">
        <v>184</v>
      </c>
      <c r="E635" s="99" t="str">
        <f t="shared" si="16"/>
        <v>回答対象外</v>
      </c>
      <c r="F635" s="97">
        <v>13</v>
      </c>
      <c r="G635" s="97">
        <f>IF(F635&gt;K454,1,0)</f>
        <v>1</v>
      </c>
      <c r="H635" s="97">
        <f>IF(K635="(選択)",0,1)</f>
        <v>0</v>
      </c>
      <c r="I635" s="97" t="s">
        <v>118</v>
      </c>
      <c r="J635" s="97">
        <v>2</v>
      </c>
      <c r="K635" s="98" t="str">
        <f>'項目2(合理的配慮の提供)'!C32</f>
        <v>(選択)</v>
      </c>
    </row>
    <row r="636" spans="1:21" ht="12" customHeight="1" x14ac:dyDescent="0.15">
      <c r="A636" s="61" t="s">
        <v>222</v>
      </c>
      <c r="B636" s="62" t="s">
        <v>6</v>
      </c>
      <c r="C636" s="62" t="s">
        <v>127</v>
      </c>
      <c r="D636" s="100" t="s">
        <v>88</v>
      </c>
      <c r="E636" s="99" t="str">
        <f t="shared" si="16"/>
        <v>回答対象外</v>
      </c>
      <c r="F636" s="97">
        <v>13</v>
      </c>
      <c r="G636" s="97">
        <f>IF(F636&gt;K454,1,0)</f>
        <v>1</v>
      </c>
      <c r="H636" s="97">
        <f>IF(K636="特になし　",0,IF(K636=0,0,1))</f>
        <v>0</v>
      </c>
      <c r="I636" s="97" t="s">
        <v>120</v>
      </c>
      <c r="J636" s="97">
        <v>1</v>
      </c>
      <c r="K636" s="98">
        <f>'項目2(合理的配慮の提供)'!D32</f>
        <v>0</v>
      </c>
    </row>
    <row r="637" spans="1:21" ht="12" customHeight="1" x14ac:dyDescent="0.15">
      <c r="A637" s="61" t="s">
        <v>222</v>
      </c>
      <c r="B637" s="62" t="s">
        <v>6</v>
      </c>
      <c r="C637" s="62" t="s">
        <v>126</v>
      </c>
      <c r="D637" s="100" t="s">
        <v>143</v>
      </c>
      <c r="E637" s="99" t="str">
        <f t="shared" si="16"/>
        <v>回答対象外</v>
      </c>
      <c r="F637" s="97">
        <v>13</v>
      </c>
      <c r="G637" s="97">
        <f>IF(F637&gt;K454,1,0)</f>
        <v>1</v>
      </c>
      <c r="H637" s="97">
        <f>IF(COUNTIF(K637:W637,"○")&gt;0,1,0)</f>
        <v>0</v>
      </c>
      <c r="I637" s="97" t="s">
        <v>122</v>
      </c>
      <c r="J637" s="97">
        <v>3</v>
      </c>
      <c r="K637" s="98">
        <f>'項目2(合理的配慮の提供)'!G32</f>
        <v>0</v>
      </c>
      <c r="L637" s="97">
        <f>'項目2(合理的配慮の提供)'!H32</f>
        <v>0</v>
      </c>
      <c r="M637" s="97">
        <f>'項目2(合理的配慮の提供)'!I32</f>
        <v>0</v>
      </c>
    </row>
    <row r="638" spans="1:21" ht="12" customHeight="1" x14ac:dyDescent="0.15">
      <c r="A638" s="61" t="s">
        <v>222</v>
      </c>
      <c r="B638" s="62" t="s">
        <v>6</v>
      </c>
      <c r="C638" s="62" t="s">
        <v>126</v>
      </c>
      <c r="D638" s="100" t="s">
        <v>142</v>
      </c>
      <c r="E638" s="99" t="str">
        <f t="shared" si="16"/>
        <v>回答対象外</v>
      </c>
      <c r="F638" s="97">
        <v>13</v>
      </c>
      <c r="G638" s="106">
        <f>IF(F638&gt;K454,1,IF(M637&lt;&gt;"○",1,0))</f>
        <v>1</v>
      </c>
      <c r="H638" s="106">
        <f>IF(G638=1,1,IF(K638="特になし　",1,IF(K638=0,0,1)))</f>
        <v>1</v>
      </c>
      <c r="I638" s="97" t="s">
        <v>120</v>
      </c>
      <c r="J638" s="97">
        <v>1</v>
      </c>
      <c r="K638" s="98">
        <f>'項目2(合理的配慮の提供)'!J32</f>
        <v>0</v>
      </c>
    </row>
    <row r="639" spans="1:21" ht="12" customHeight="1" x14ac:dyDescent="0.15">
      <c r="A639" s="61" t="s">
        <v>222</v>
      </c>
      <c r="B639" s="62" t="s">
        <v>6</v>
      </c>
      <c r="C639" s="62" t="s">
        <v>141</v>
      </c>
      <c r="D639" s="100" t="s">
        <v>140</v>
      </c>
      <c r="E639" s="99" t="str">
        <f t="shared" si="16"/>
        <v>回答対象外</v>
      </c>
      <c r="F639" s="97">
        <v>13</v>
      </c>
      <c r="G639" s="97">
        <f>IF(F639&gt;K454,1,0)</f>
        <v>1</v>
      </c>
      <c r="H639" s="97">
        <f>IF(COUNTIF(K639:W639,"○")&gt;0,1,0)</f>
        <v>0</v>
      </c>
      <c r="I639" s="97" t="s">
        <v>122</v>
      </c>
      <c r="J639" s="97">
        <v>3</v>
      </c>
      <c r="K639" s="98">
        <f>'項目2(合理的配慮の提供)'!K32</f>
        <v>0</v>
      </c>
      <c r="L639" s="97">
        <f>'項目2(合理的配慮の提供)'!L32</f>
        <v>0</v>
      </c>
      <c r="M639" s="97">
        <f>'項目2(合理的配慮の提供)'!M32</f>
        <v>0</v>
      </c>
    </row>
    <row r="640" spans="1:21" ht="12" customHeight="1" x14ac:dyDescent="0.15">
      <c r="A640" s="61" t="s">
        <v>222</v>
      </c>
      <c r="B640" s="62" t="s">
        <v>6</v>
      </c>
      <c r="C640" s="62" t="s">
        <v>139</v>
      </c>
      <c r="D640" s="100" t="s">
        <v>138</v>
      </c>
      <c r="E640" s="99" t="str">
        <f t="shared" si="16"/>
        <v>回答対象外</v>
      </c>
      <c r="F640" s="97">
        <v>13</v>
      </c>
      <c r="G640" s="97">
        <f>IF(F640&gt;K454,1,0)</f>
        <v>1</v>
      </c>
      <c r="H640" s="97">
        <f>IF(COUNTIF(K640:W640,"○")&gt;0,1,0)</f>
        <v>0</v>
      </c>
      <c r="I640" s="97" t="s">
        <v>122</v>
      </c>
      <c r="J640" s="97">
        <v>9</v>
      </c>
      <c r="K640" s="98">
        <f>'項目2(合理的配慮の提供)'!N32</f>
        <v>0</v>
      </c>
      <c r="L640" s="97">
        <f>'項目2(合理的配慮の提供)'!O32</f>
        <v>0</v>
      </c>
      <c r="M640" s="97">
        <f>'項目2(合理的配慮の提供)'!P32</f>
        <v>0</v>
      </c>
      <c r="N640" s="97">
        <f>'項目2(合理的配慮の提供)'!Q32</f>
        <v>0</v>
      </c>
      <c r="O640" s="97">
        <f>'項目2(合理的配慮の提供)'!R32</f>
        <v>0</v>
      </c>
      <c r="P640" s="97">
        <f>'項目2(合理的配慮の提供)'!S32</f>
        <v>0</v>
      </c>
      <c r="Q640" s="97">
        <f>'項目2(合理的配慮の提供)'!T32</f>
        <v>0</v>
      </c>
      <c r="R640" s="97">
        <f>'項目2(合理的配慮の提供)'!U32</f>
        <v>0</v>
      </c>
      <c r="S640" s="97">
        <f>'項目2(合理的配慮の提供)'!V32</f>
        <v>0</v>
      </c>
    </row>
    <row r="641" spans="1:21" ht="12" customHeight="1" x14ac:dyDescent="0.15">
      <c r="A641" s="61" t="s">
        <v>222</v>
      </c>
      <c r="B641" s="62" t="s">
        <v>6</v>
      </c>
      <c r="C641" s="62" t="s">
        <v>136</v>
      </c>
      <c r="D641" s="100" t="s">
        <v>137</v>
      </c>
      <c r="E641" s="99" t="str">
        <f t="shared" si="16"/>
        <v>回答対象外</v>
      </c>
      <c r="F641" s="97">
        <v>13</v>
      </c>
      <c r="G641" s="97">
        <f>IF(F641&gt;K454,1,0)</f>
        <v>1</v>
      </c>
      <c r="H641" s="97">
        <f>IF(COUNTIF(K641:W641,"○")&gt;0,1,0)</f>
        <v>0</v>
      </c>
      <c r="I641" s="97" t="s">
        <v>122</v>
      </c>
      <c r="J641" s="97">
        <v>11</v>
      </c>
      <c r="K641" s="98">
        <f>'項目2(合理的配慮の提供)'!W32</f>
        <v>0</v>
      </c>
      <c r="L641" s="97">
        <f>'項目2(合理的配慮の提供)'!X32</f>
        <v>0</v>
      </c>
      <c r="M641" s="97">
        <f>'項目2(合理的配慮の提供)'!Y32</f>
        <v>0</v>
      </c>
      <c r="N641" s="97">
        <f>'項目2(合理的配慮の提供)'!Z32</f>
        <v>0</v>
      </c>
      <c r="O641" s="97">
        <f>'項目2(合理的配慮の提供)'!AA32</f>
        <v>0</v>
      </c>
      <c r="P641" s="97">
        <f>'項目2(合理的配慮の提供)'!AB32</f>
        <v>0</v>
      </c>
      <c r="Q641" s="97">
        <f>'項目2(合理的配慮の提供)'!AC32</f>
        <v>0</v>
      </c>
      <c r="R641" s="97">
        <f>'項目2(合理的配慮の提供)'!AD32</f>
        <v>0</v>
      </c>
      <c r="S641" s="97">
        <f>'項目2(合理的配慮の提供)'!AE32</f>
        <v>0</v>
      </c>
      <c r="T641" s="97">
        <f>'項目2(合理的配慮の提供)'!AF32</f>
        <v>0</v>
      </c>
      <c r="U641" s="97">
        <f>'項目2(合理的配慮の提供)'!AG32</f>
        <v>0</v>
      </c>
    </row>
    <row r="642" spans="1:21" ht="12" customHeight="1" x14ac:dyDescent="0.15">
      <c r="A642" s="61" t="s">
        <v>222</v>
      </c>
      <c r="B642" s="62" t="s">
        <v>6</v>
      </c>
      <c r="C642" s="62" t="s">
        <v>136</v>
      </c>
      <c r="D642" s="100" t="s">
        <v>135</v>
      </c>
      <c r="E642" s="99" t="str">
        <f t="shared" si="16"/>
        <v>回答対象外</v>
      </c>
      <c r="F642" s="97">
        <v>13</v>
      </c>
      <c r="G642" s="106">
        <f>IF(F642&gt;K454,1,IF(U641&lt;&gt;"○",1,0))</f>
        <v>1</v>
      </c>
      <c r="H642" s="106">
        <f>IF(G642=1,1,IF(K642="特になし　",1,IF(K642=0,0,1)))</f>
        <v>1</v>
      </c>
      <c r="I642" s="97" t="s">
        <v>120</v>
      </c>
      <c r="J642" s="97">
        <v>1</v>
      </c>
      <c r="K642" s="98">
        <f>'項目2(合理的配慮の提供)'!AH32</f>
        <v>0</v>
      </c>
    </row>
    <row r="643" spans="1:21" ht="12" customHeight="1" x14ac:dyDescent="0.15">
      <c r="A643" s="61" t="s">
        <v>222</v>
      </c>
      <c r="B643" s="62" t="s">
        <v>6</v>
      </c>
      <c r="C643" s="62" t="s">
        <v>133</v>
      </c>
      <c r="D643" s="100" t="s">
        <v>134</v>
      </c>
      <c r="E643" s="99" t="str">
        <f t="shared" ref="E643:E706" si="17">IF(G643=1,"回答対象外",IF(H643=1,"回答済","未回答"))</f>
        <v>回答対象外</v>
      </c>
      <c r="F643" s="97">
        <v>13</v>
      </c>
      <c r="G643" s="97">
        <f>IF(F643&gt;K454,1,0)</f>
        <v>1</v>
      </c>
      <c r="H643" s="97">
        <f>IF(COUNTIF(K643:W643,"○")&gt;0,1,0)</f>
        <v>0</v>
      </c>
      <c r="I643" s="97" t="s">
        <v>122</v>
      </c>
      <c r="J643" s="97">
        <v>7</v>
      </c>
      <c r="K643" s="98">
        <f>'項目2(合理的配慮の提供)'!AI32</f>
        <v>0</v>
      </c>
      <c r="L643" s="97">
        <f>'項目2(合理的配慮の提供)'!AJ32</f>
        <v>0</v>
      </c>
      <c r="M643" s="97">
        <f>'項目2(合理的配慮の提供)'!AK32</f>
        <v>0</v>
      </c>
      <c r="N643" s="97">
        <f>'項目2(合理的配慮の提供)'!AL32</f>
        <v>0</v>
      </c>
      <c r="O643" s="97">
        <f>'項目2(合理的配慮の提供)'!AM32</f>
        <v>0</v>
      </c>
      <c r="P643" s="97">
        <f>'項目2(合理的配慮の提供)'!AN32</f>
        <v>0</v>
      </c>
      <c r="Q643" s="97">
        <f>'項目2(合理的配慮の提供)'!AO32</f>
        <v>0</v>
      </c>
    </row>
    <row r="644" spans="1:21" ht="12" customHeight="1" x14ac:dyDescent="0.15">
      <c r="A644" s="61" t="s">
        <v>222</v>
      </c>
      <c r="B644" s="62" t="s">
        <v>6</v>
      </c>
      <c r="C644" s="62" t="s">
        <v>133</v>
      </c>
      <c r="D644" s="100" t="s">
        <v>132</v>
      </c>
      <c r="E644" s="99" t="str">
        <f t="shared" si="17"/>
        <v>回答対象外</v>
      </c>
      <c r="F644" s="97">
        <v>13</v>
      </c>
      <c r="G644" s="106">
        <f>IF(F644&gt;K454,1,IF(U643&lt;&gt;"○",1,0))</f>
        <v>1</v>
      </c>
      <c r="H644" s="106">
        <f>IF(G644=1,1,IF(K644="特になし　",1,IF(K644=0,0,1)))</f>
        <v>1</v>
      </c>
      <c r="I644" s="97" t="s">
        <v>120</v>
      </c>
      <c r="J644" s="97">
        <v>1</v>
      </c>
      <c r="K644" s="98">
        <f>'項目2(合理的配慮の提供)'!AP32</f>
        <v>0</v>
      </c>
    </row>
    <row r="645" spans="1:21" ht="12" customHeight="1" x14ac:dyDescent="0.15">
      <c r="A645" s="61" t="s">
        <v>222</v>
      </c>
      <c r="B645" s="62" t="s">
        <v>6</v>
      </c>
      <c r="C645" s="62" t="s">
        <v>125</v>
      </c>
      <c r="D645" s="100" t="s">
        <v>90</v>
      </c>
      <c r="E645" s="99" t="str">
        <f t="shared" si="17"/>
        <v>回答対象外</v>
      </c>
      <c r="F645" s="97">
        <v>13</v>
      </c>
      <c r="G645" s="97">
        <f>IF(F645&gt;K454,1,0)</f>
        <v>1</v>
      </c>
      <c r="H645" s="104">
        <v>1</v>
      </c>
      <c r="I645" s="97" t="s">
        <v>122</v>
      </c>
      <c r="J645" s="97">
        <v>1</v>
      </c>
      <c r="K645" s="98">
        <f>'項目2(合理的配慮の提供)'!AQ32</f>
        <v>0</v>
      </c>
    </row>
    <row r="646" spans="1:21" ht="12" customHeight="1" x14ac:dyDescent="0.15">
      <c r="A646" s="61" t="s">
        <v>222</v>
      </c>
      <c r="B646" s="62" t="s">
        <v>6</v>
      </c>
      <c r="C646" s="62" t="s">
        <v>124</v>
      </c>
      <c r="D646" s="100" t="s">
        <v>7</v>
      </c>
      <c r="E646" s="99" t="str">
        <f t="shared" si="17"/>
        <v>回答対象外</v>
      </c>
      <c r="F646" s="97">
        <v>13</v>
      </c>
      <c r="G646" s="97">
        <f>IF(F646&gt;K454,1,0)</f>
        <v>1</v>
      </c>
      <c r="H646" s="97">
        <f>IF(K646="特になし　",0,IF(K646=0,0,1))</f>
        <v>0</v>
      </c>
      <c r="I646" s="97" t="s">
        <v>120</v>
      </c>
      <c r="J646" s="97">
        <v>1</v>
      </c>
      <c r="K646" s="98">
        <f>'項目2(合理的配慮の提供)'!AR32</f>
        <v>0</v>
      </c>
    </row>
    <row r="647" spans="1:21" ht="12" customHeight="1" x14ac:dyDescent="0.15">
      <c r="A647" s="61" t="s">
        <v>222</v>
      </c>
      <c r="B647" s="62" t="s">
        <v>6</v>
      </c>
      <c r="C647" s="62" t="s">
        <v>123</v>
      </c>
      <c r="D647" s="100" t="s">
        <v>131</v>
      </c>
      <c r="E647" s="99" t="str">
        <f t="shared" si="17"/>
        <v>回答対象外</v>
      </c>
      <c r="F647" s="97">
        <v>13</v>
      </c>
      <c r="G647" s="97">
        <f>IF(F647&gt;K454,1,0)</f>
        <v>1</v>
      </c>
      <c r="H647" s="97">
        <f>IF(K647="特になし　",0,IF(K647=0,0,1))</f>
        <v>0</v>
      </c>
      <c r="I647" s="97" t="s">
        <v>120</v>
      </c>
      <c r="J647" s="97">
        <v>1</v>
      </c>
      <c r="K647" s="98">
        <f>'項目2(合理的配慮の提供)'!AS32</f>
        <v>0</v>
      </c>
    </row>
    <row r="648" spans="1:21" ht="12" customHeight="1" x14ac:dyDescent="0.15">
      <c r="A648" s="61" t="s">
        <v>222</v>
      </c>
      <c r="B648" s="62" t="s">
        <v>6</v>
      </c>
      <c r="C648" s="62" t="s">
        <v>121</v>
      </c>
      <c r="D648" s="100" t="s">
        <v>130</v>
      </c>
      <c r="E648" s="99" t="str">
        <f t="shared" si="17"/>
        <v>回答対象外</v>
      </c>
      <c r="F648" s="97">
        <v>13</v>
      </c>
      <c r="G648" s="97">
        <f>IF(F648&gt;K454,1,0)</f>
        <v>1</v>
      </c>
      <c r="H648" s="97">
        <f>IF(K648="特になし　",0,IF(K648=0,0,1))</f>
        <v>0</v>
      </c>
      <c r="I648" s="97" t="s">
        <v>120</v>
      </c>
      <c r="J648" s="97">
        <v>1</v>
      </c>
      <c r="K648" s="98">
        <f>'項目2(合理的配慮の提供)'!AT32</f>
        <v>0</v>
      </c>
    </row>
    <row r="649" spans="1:21" ht="12" customHeight="1" x14ac:dyDescent="0.15">
      <c r="A649" s="61" t="s">
        <v>222</v>
      </c>
      <c r="B649" s="62" t="s">
        <v>6</v>
      </c>
      <c r="C649" s="62" t="s">
        <v>119</v>
      </c>
      <c r="D649" s="100" t="s">
        <v>129</v>
      </c>
      <c r="E649" s="99" t="str">
        <f t="shared" si="17"/>
        <v>回答対象外</v>
      </c>
      <c r="F649" s="97">
        <v>13</v>
      </c>
      <c r="G649" s="97">
        <f>IF(F649&gt;K454,1,0)</f>
        <v>1</v>
      </c>
      <c r="H649" s="97">
        <f>IF(K649="(選択)",0,1)</f>
        <v>0</v>
      </c>
      <c r="I649" s="97" t="s">
        <v>118</v>
      </c>
      <c r="J649" s="97">
        <v>2</v>
      </c>
      <c r="K649" s="98" t="str">
        <f>'項目2(合理的配慮の提供)'!AU32</f>
        <v>(選択)</v>
      </c>
    </row>
    <row r="650" spans="1:21" ht="12" customHeight="1" x14ac:dyDescent="0.15">
      <c r="A650" s="61" t="s">
        <v>222</v>
      </c>
      <c r="B650" s="62" t="s">
        <v>6</v>
      </c>
      <c r="C650" s="62" t="s">
        <v>128</v>
      </c>
      <c r="D650" s="100" t="s">
        <v>184</v>
      </c>
      <c r="E650" s="99" t="str">
        <f t="shared" si="17"/>
        <v>回答対象外</v>
      </c>
      <c r="F650" s="97">
        <v>14</v>
      </c>
      <c r="G650" s="97">
        <f>IF(F650&gt;K454,1,0)</f>
        <v>1</v>
      </c>
      <c r="H650" s="97">
        <f>IF(K650="(選択)",0,1)</f>
        <v>0</v>
      </c>
      <c r="I650" s="97" t="s">
        <v>118</v>
      </c>
      <c r="J650" s="97">
        <v>2</v>
      </c>
      <c r="K650" s="98" t="str">
        <f>'項目2(合理的配慮の提供)'!C33</f>
        <v>(選択)</v>
      </c>
    </row>
    <row r="651" spans="1:21" ht="12" customHeight="1" x14ac:dyDescent="0.15">
      <c r="A651" s="61" t="s">
        <v>222</v>
      </c>
      <c r="B651" s="62" t="s">
        <v>6</v>
      </c>
      <c r="C651" s="62" t="s">
        <v>127</v>
      </c>
      <c r="D651" s="100" t="s">
        <v>88</v>
      </c>
      <c r="E651" s="99" t="str">
        <f t="shared" si="17"/>
        <v>回答対象外</v>
      </c>
      <c r="F651" s="97">
        <v>14</v>
      </c>
      <c r="G651" s="97">
        <f>IF(F651&gt;K454,1,0)</f>
        <v>1</v>
      </c>
      <c r="H651" s="97">
        <f>IF(K651="特になし　",0,IF(K651=0,0,1))</f>
        <v>0</v>
      </c>
      <c r="I651" s="97" t="s">
        <v>120</v>
      </c>
      <c r="J651" s="97">
        <v>1</v>
      </c>
      <c r="K651" s="98">
        <f>'項目2(合理的配慮の提供)'!D33</f>
        <v>0</v>
      </c>
    </row>
    <row r="652" spans="1:21" ht="12" customHeight="1" x14ac:dyDescent="0.15">
      <c r="A652" s="61" t="s">
        <v>222</v>
      </c>
      <c r="B652" s="62" t="s">
        <v>6</v>
      </c>
      <c r="C652" s="62" t="s">
        <v>126</v>
      </c>
      <c r="D652" s="100" t="s">
        <v>143</v>
      </c>
      <c r="E652" s="99" t="str">
        <f t="shared" si="17"/>
        <v>回答対象外</v>
      </c>
      <c r="F652" s="97">
        <v>14</v>
      </c>
      <c r="G652" s="97">
        <f>IF(F652&gt;K454,1,0)</f>
        <v>1</v>
      </c>
      <c r="H652" s="97">
        <f>IF(COUNTIF(K652:W652,"○")&gt;0,1,0)</f>
        <v>0</v>
      </c>
      <c r="I652" s="97" t="s">
        <v>122</v>
      </c>
      <c r="J652" s="97">
        <v>3</v>
      </c>
      <c r="K652" s="98">
        <f>'項目2(合理的配慮の提供)'!G33</f>
        <v>0</v>
      </c>
      <c r="L652" s="97">
        <f>'項目2(合理的配慮の提供)'!H33</f>
        <v>0</v>
      </c>
      <c r="M652" s="97">
        <f>'項目2(合理的配慮の提供)'!I33</f>
        <v>0</v>
      </c>
    </row>
    <row r="653" spans="1:21" ht="12" customHeight="1" x14ac:dyDescent="0.15">
      <c r="A653" s="61" t="s">
        <v>222</v>
      </c>
      <c r="B653" s="62" t="s">
        <v>6</v>
      </c>
      <c r="C653" s="62" t="s">
        <v>126</v>
      </c>
      <c r="D653" s="100" t="s">
        <v>142</v>
      </c>
      <c r="E653" s="99" t="str">
        <f t="shared" si="17"/>
        <v>回答対象外</v>
      </c>
      <c r="F653" s="97">
        <v>14</v>
      </c>
      <c r="G653" s="106">
        <f>IF(F653&gt;K454,1,IF(M652&lt;&gt;"○",1,0))</f>
        <v>1</v>
      </c>
      <c r="H653" s="106">
        <f>IF(G653=1,1,IF(K653="特になし　",1,IF(K653=0,0,1)))</f>
        <v>1</v>
      </c>
      <c r="I653" s="97" t="s">
        <v>120</v>
      </c>
      <c r="J653" s="97">
        <v>1</v>
      </c>
      <c r="K653" s="98">
        <f>'項目2(合理的配慮の提供)'!J33</f>
        <v>0</v>
      </c>
    </row>
    <row r="654" spans="1:21" ht="12" customHeight="1" x14ac:dyDescent="0.15">
      <c r="A654" s="61" t="s">
        <v>222</v>
      </c>
      <c r="B654" s="62" t="s">
        <v>6</v>
      </c>
      <c r="C654" s="62" t="s">
        <v>141</v>
      </c>
      <c r="D654" s="100" t="s">
        <v>140</v>
      </c>
      <c r="E654" s="99" t="str">
        <f t="shared" si="17"/>
        <v>回答対象外</v>
      </c>
      <c r="F654" s="97">
        <v>14</v>
      </c>
      <c r="G654" s="97">
        <f>IF(F654&gt;K454,1,0)</f>
        <v>1</v>
      </c>
      <c r="H654" s="97">
        <f>IF(COUNTIF(K654:W654,"○")&gt;0,1,0)</f>
        <v>0</v>
      </c>
      <c r="I654" s="97" t="s">
        <v>122</v>
      </c>
      <c r="J654" s="97">
        <v>3</v>
      </c>
      <c r="K654" s="98">
        <f>'項目2(合理的配慮の提供)'!K33</f>
        <v>0</v>
      </c>
      <c r="L654" s="97">
        <f>'項目2(合理的配慮の提供)'!L33</f>
        <v>0</v>
      </c>
      <c r="M654" s="97">
        <f>'項目2(合理的配慮の提供)'!M33</f>
        <v>0</v>
      </c>
    </row>
    <row r="655" spans="1:21" ht="12" customHeight="1" x14ac:dyDescent="0.15">
      <c r="A655" s="61" t="s">
        <v>222</v>
      </c>
      <c r="B655" s="62" t="s">
        <v>6</v>
      </c>
      <c r="C655" s="62" t="s">
        <v>139</v>
      </c>
      <c r="D655" s="100" t="s">
        <v>138</v>
      </c>
      <c r="E655" s="99" t="str">
        <f t="shared" si="17"/>
        <v>回答対象外</v>
      </c>
      <c r="F655" s="97">
        <v>14</v>
      </c>
      <c r="G655" s="97">
        <f>IF(F655&gt;K454,1,0)</f>
        <v>1</v>
      </c>
      <c r="H655" s="97">
        <f>IF(COUNTIF(K655:W655,"○")&gt;0,1,0)</f>
        <v>0</v>
      </c>
      <c r="I655" s="97" t="s">
        <v>122</v>
      </c>
      <c r="J655" s="97">
        <v>9</v>
      </c>
      <c r="K655" s="98">
        <f>'項目2(合理的配慮の提供)'!N33</f>
        <v>0</v>
      </c>
      <c r="L655" s="97">
        <f>'項目2(合理的配慮の提供)'!O33</f>
        <v>0</v>
      </c>
      <c r="M655" s="97">
        <f>'項目2(合理的配慮の提供)'!P33</f>
        <v>0</v>
      </c>
      <c r="N655" s="97">
        <f>'項目2(合理的配慮の提供)'!Q33</f>
        <v>0</v>
      </c>
      <c r="O655" s="97">
        <f>'項目2(合理的配慮の提供)'!R33</f>
        <v>0</v>
      </c>
      <c r="P655" s="97">
        <f>'項目2(合理的配慮の提供)'!S33</f>
        <v>0</v>
      </c>
      <c r="Q655" s="97">
        <f>'項目2(合理的配慮の提供)'!T33</f>
        <v>0</v>
      </c>
      <c r="R655" s="97">
        <f>'項目2(合理的配慮の提供)'!U33</f>
        <v>0</v>
      </c>
      <c r="S655" s="97">
        <f>'項目2(合理的配慮の提供)'!V33</f>
        <v>0</v>
      </c>
    </row>
    <row r="656" spans="1:21" ht="12" customHeight="1" x14ac:dyDescent="0.15">
      <c r="A656" s="61" t="s">
        <v>222</v>
      </c>
      <c r="B656" s="62" t="s">
        <v>6</v>
      </c>
      <c r="C656" s="62" t="s">
        <v>136</v>
      </c>
      <c r="D656" s="100" t="s">
        <v>137</v>
      </c>
      <c r="E656" s="99" t="str">
        <f t="shared" si="17"/>
        <v>回答対象外</v>
      </c>
      <c r="F656" s="97">
        <v>14</v>
      </c>
      <c r="G656" s="97">
        <f>IF(F656&gt;K454,1,0)</f>
        <v>1</v>
      </c>
      <c r="H656" s="97">
        <f>IF(COUNTIF(K656:W656,"○")&gt;0,1,0)</f>
        <v>0</v>
      </c>
      <c r="I656" s="97" t="s">
        <v>122</v>
      </c>
      <c r="J656" s="97">
        <v>11</v>
      </c>
      <c r="K656" s="98">
        <f>'項目2(合理的配慮の提供)'!W33</f>
        <v>0</v>
      </c>
      <c r="L656" s="97">
        <f>'項目2(合理的配慮の提供)'!X33</f>
        <v>0</v>
      </c>
      <c r="M656" s="97">
        <f>'項目2(合理的配慮の提供)'!Y33</f>
        <v>0</v>
      </c>
      <c r="N656" s="97">
        <f>'項目2(合理的配慮の提供)'!Z33</f>
        <v>0</v>
      </c>
      <c r="O656" s="97">
        <f>'項目2(合理的配慮の提供)'!AA33</f>
        <v>0</v>
      </c>
      <c r="P656" s="97">
        <f>'項目2(合理的配慮の提供)'!AB33</f>
        <v>0</v>
      </c>
      <c r="Q656" s="97">
        <f>'項目2(合理的配慮の提供)'!AC33</f>
        <v>0</v>
      </c>
      <c r="R656" s="97">
        <f>'項目2(合理的配慮の提供)'!AD33</f>
        <v>0</v>
      </c>
      <c r="S656" s="97">
        <f>'項目2(合理的配慮の提供)'!AE33</f>
        <v>0</v>
      </c>
      <c r="T656" s="97">
        <f>'項目2(合理的配慮の提供)'!AF33</f>
        <v>0</v>
      </c>
      <c r="U656" s="97">
        <f>'項目2(合理的配慮の提供)'!AG33</f>
        <v>0</v>
      </c>
    </row>
    <row r="657" spans="1:21" ht="12" customHeight="1" x14ac:dyDescent="0.15">
      <c r="A657" s="61" t="s">
        <v>222</v>
      </c>
      <c r="B657" s="62" t="s">
        <v>6</v>
      </c>
      <c r="C657" s="62" t="s">
        <v>136</v>
      </c>
      <c r="D657" s="100" t="s">
        <v>135</v>
      </c>
      <c r="E657" s="99" t="str">
        <f t="shared" si="17"/>
        <v>回答対象外</v>
      </c>
      <c r="F657" s="97">
        <v>14</v>
      </c>
      <c r="G657" s="106">
        <f>IF(F657&gt;K454,1,IF(U656&lt;&gt;"○",1,0))</f>
        <v>1</v>
      </c>
      <c r="H657" s="106">
        <f>IF(G657=1,1,IF(K657="特になし　",1,IF(K657=0,0,1)))</f>
        <v>1</v>
      </c>
      <c r="I657" s="97" t="s">
        <v>120</v>
      </c>
      <c r="J657" s="97">
        <v>1</v>
      </c>
      <c r="K657" s="98">
        <f>'項目2(合理的配慮の提供)'!AH33</f>
        <v>0</v>
      </c>
    </row>
    <row r="658" spans="1:21" ht="12" customHeight="1" x14ac:dyDescent="0.15">
      <c r="A658" s="61" t="s">
        <v>222</v>
      </c>
      <c r="B658" s="62" t="s">
        <v>6</v>
      </c>
      <c r="C658" s="62" t="s">
        <v>133</v>
      </c>
      <c r="D658" s="100" t="s">
        <v>134</v>
      </c>
      <c r="E658" s="99" t="str">
        <f t="shared" si="17"/>
        <v>回答対象外</v>
      </c>
      <c r="F658" s="97">
        <v>14</v>
      </c>
      <c r="G658" s="97">
        <f>IF(F658&gt;K454,1,0)</f>
        <v>1</v>
      </c>
      <c r="H658" s="97">
        <f>IF(COUNTIF(K658:W658,"○")&gt;0,1,0)</f>
        <v>0</v>
      </c>
      <c r="I658" s="97" t="s">
        <v>122</v>
      </c>
      <c r="J658" s="97">
        <v>7</v>
      </c>
      <c r="K658" s="98">
        <f>'項目2(合理的配慮の提供)'!AI33</f>
        <v>0</v>
      </c>
      <c r="L658" s="97">
        <f>'項目2(合理的配慮の提供)'!AJ33</f>
        <v>0</v>
      </c>
      <c r="M658" s="97">
        <f>'項目2(合理的配慮の提供)'!AK33</f>
        <v>0</v>
      </c>
      <c r="N658" s="97">
        <f>'項目2(合理的配慮の提供)'!AL33</f>
        <v>0</v>
      </c>
      <c r="O658" s="97">
        <f>'項目2(合理的配慮の提供)'!AM33</f>
        <v>0</v>
      </c>
      <c r="P658" s="97">
        <f>'項目2(合理的配慮の提供)'!AN33</f>
        <v>0</v>
      </c>
      <c r="Q658" s="97">
        <f>'項目2(合理的配慮の提供)'!AO33</f>
        <v>0</v>
      </c>
    </row>
    <row r="659" spans="1:21" ht="12" customHeight="1" x14ac:dyDescent="0.15">
      <c r="A659" s="61" t="s">
        <v>222</v>
      </c>
      <c r="B659" s="62" t="s">
        <v>6</v>
      </c>
      <c r="C659" s="62" t="s">
        <v>133</v>
      </c>
      <c r="D659" s="100" t="s">
        <v>132</v>
      </c>
      <c r="E659" s="99" t="str">
        <f t="shared" si="17"/>
        <v>回答対象外</v>
      </c>
      <c r="F659" s="97">
        <v>14</v>
      </c>
      <c r="G659" s="106">
        <f>IF(F659&gt;K454,1,IF(U658&lt;&gt;"○",1,0))</f>
        <v>1</v>
      </c>
      <c r="H659" s="106">
        <f>IF(G659=1,1,IF(K659="特になし　",1,IF(K659=0,0,1)))</f>
        <v>1</v>
      </c>
      <c r="I659" s="97" t="s">
        <v>120</v>
      </c>
      <c r="J659" s="97">
        <v>1</v>
      </c>
      <c r="K659" s="98">
        <f>'項目2(合理的配慮の提供)'!AP33</f>
        <v>0</v>
      </c>
    </row>
    <row r="660" spans="1:21" ht="12" customHeight="1" x14ac:dyDescent="0.15">
      <c r="A660" s="61" t="s">
        <v>222</v>
      </c>
      <c r="B660" s="62" t="s">
        <v>6</v>
      </c>
      <c r="C660" s="62" t="s">
        <v>125</v>
      </c>
      <c r="D660" s="100" t="s">
        <v>90</v>
      </c>
      <c r="E660" s="99" t="str">
        <f t="shared" si="17"/>
        <v>回答対象外</v>
      </c>
      <c r="F660" s="97">
        <v>14</v>
      </c>
      <c r="G660" s="97">
        <f>IF(F660&gt;K454,1,0)</f>
        <v>1</v>
      </c>
      <c r="H660" s="104">
        <v>1</v>
      </c>
      <c r="I660" s="97" t="s">
        <v>122</v>
      </c>
      <c r="J660" s="97">
        <v>1</v>
      </c>
      <c r="K660" s="98">
        <f>'項目2(合理的配慮の提供)'!AQ33</f>
        <v>0</v>
      </c>
    </row>
    <row r="661" spans="1:21" ht="12" customHeight="1" x14ac:dyDescent="0.15">
      <c r="A661" s="61" t="s">
        <v>222</v>
      </c>
      <c r="B661" s="62" t="s">
        <v>6</v>
      </c>
      <c r="C661" s="62" t="s">
        <v>124</v>
      </c>
      <c r="D661" s="100" t="s">
        <v>7</v>
      </c>
      <c r="E661" s="99" t="str">
        <f t="shared" si="17"/>
        <v>回答対象外</v>
      </c>
      <c r="F661" s="97">
        <v>14</v>
      </c>
      <c r="G661" s="97">
        <f>IF(F661&gt;K454,1,0)</f>
        <v>1</v>
      </c>
      <c r="H661" s="97">
        <f>IF(K661="特になし　",0,IF(K661=0,0,1))</f>
        <v>0</v>
      </c>
      <c r="I661" s="97" t="s">
        <v>120</v>
      </c>
      <c r="J661" s="97">
        <v>1</v>
      </c>
      <c r="K661" s="98">
        <f>'項目2(合理的配慮の提供)'!AR33</f>
        <v>0</v>
      </c>
    </row>
    <row r="662" spans="1:21" ht="12" customHeight="1" x14ac:dyDescent="0.15">
      <c r="A662" s="61" t="s">
        <v>222</v>
      </c>
      <c r="B662" s="62" t="s">
        <v>6</v>
      </c>
      <c r="C662" s="62" t="s">
        <v>123</v>
      </c>
      <c r="D662" s="100" t="s">
        <v>131</v>
      </c>
      <c r="E662" s="99" t="str">
        <f t="shared" si="17"/>
        <v>回答対象外</v>
      </c>
      <c r="F662" s="97">
        <v>14</v>
      </c>
      <c r="G662" s="97">
        <f>IF(F662&gt;K454,1,0)</f>
        <v>1</v>
      </c>
      <c r="H662" s="97">
        <f>IF(K662="特になし　",0,IF(K662=0,0,1))</f>
        <v>0</v>
      </c>
      <c r="I662" s="97" t="s">
        <v>120</v>
      </c>
      <c r="J662" s="97">
        <v>1</v>
      </c>
      <c r="K662" s="98">
        <f>'項目2(合理的配慮の提供)'!AS33</f>
        <v>0</v>
      </c>
    </row>
    <row r="663" spans="1:21" ht="12" customHeight="1" x14ac:dyDescent="0.15">
      <c r="A663" s="61" t="s">
        <v>222</v>
      </c>
      <c r="B663" s="62" t="s">
        <v>6</v>
      </c>
      <c r="C663" s="62" t="s">
        <v>121</v>
      </c>
      <c r="D663" s="100" t="s">
        <v>130</v>
      </c>
      <c r="E663" s="99" t="str">
        <f t="shared" si="17"/>
        <v>回答対象外</v>
      </c>
      <c r="F663" s="97">
        <v>14</v>
      </c>
      <c r="G663" s="97">
        <f>IF(F663&gt;K454,1,0)</f>
        <v>1</v>
      </c>
      <c r="H663" s="97">
        <f>IF(K663="特になし　",0,IF(K663=0,0,1))</f>
        <v>0</v>
      </c>
      <c r="I663" s="97" t="s">
        <v>120</v>
      </c>
      <c r="J663" s="97">
        <v>1</v>
      </c>
      <c r="K663" s="98">
        <f>'項目2(合理的配慮の提供)'!AT33</f>
        <v>0</v>
      </c>
    </row>
    <row r="664" spans="1:21" ht="12" customHeight="1" x14ac:dyDescent="0.15">
      <c r="A664" s="61" t="s">
        <v>222</v>
      </c>
      <c r="B664" s="62" t="s">
        <v>6</v>
      </c>
      <c r="C664" s="62" t="s">
        <v>119</v>
      </c>
      <c r="D664" s="100" t="s">
        <v>129</v>
      </c>
      <c r="E664" s="99" t="str">
        <f t="shared" si="17"/>
        <v>回答対象外</v>
      </c>
      <c r="F664" s="97">
        <v>14</v>
      </c>
      <c r="G664" s="97">
        <f>IF(F664&gt;K454,1,0)</f>
        <v>1</v>
      </c>
      <c r="H664" s="97">
        <f>IF(K664="(選択)",0,1)</f>
        <v>0</v>
      </c>
      <c r="I664" s="97" t="s">
        <v>118</v>
      </c>
      <c r="J664" s="97">
        <v>2</v>
      </c>
      <c r="K664" s="98" t="str">
        <f>'項目2(合理的配慮の提供)'!AU33</f>
        <v>(選択)</v>
      </c>
    </row>
    <row r="665" spans="1:21" ht="12" customHeight="1" x14ac:dyDescent="0.15">
      <c r="A665" s="61" t="s">
        <v>222</v>
      </c>
      <c r="B665" s="62" t="s">
        <v>6</v>
      </c>
      <c r="C665" s="62" t="s">
        <v>128</v>
      </c>
      <c r="D665" s="100" t="s">
        <v>184</v>
      </c>
      <c r="E665" s="99" t="str">
        <f t="shared" si="17"/>
        <v>回答対象外</v>
      </c>
      <c r="F665" s="97">
        <v>15</v>
      </c>
      <c r="G665" s="97">
        <f>IF(F665&gt;K454,1,0)</f>
        <v>1</v>
      </c>
      <c r="H665" s="97">
        <f>IF(K665="(選択)",0,1)</f>
        <v>0</v>
      </c>
      <c r="I665" s="97" t="s">
        <v>118</v>
      </c>
      <c r="J665" s="97">
        <v>2</v>
      </c>
      <c r="K665" s="98" t="str">
        <f>'項目2(合理的配慮の提供)'!C34</f>
        <v>(選択)</v>
      </c>
    </row>
    <row r="666" spans="1:21" ht="12" customHeight="1" x14ac:dyDescent="0.15">
      <c r="A666" s="61" t="s">
        <v>222</v>
      </c>
      <c r="B666" s="62" t="s">
        <v>6</v>
      </c>
      <c r="C666" s="62" t="s">
        <v>127</v>
      </c>
      <c r="D666" s="100" t="s">
        <v>88</v>
      </c>
      <c r="E666" s="99" t="str">
        <f t="shared" si="17"/>
        <v>回答対象外</v>
      </c>
      <c r="F666" s="97">
        <v>15</v>
      </c>
      <c r="G666" s="97">
        <f>IF(F666&gt;K454,1,0)</f>
        <v>1</v>
      </c>
      <c r="H666" s="97">
        <f>IF(K666="特になし　",0,IF(K666=0,0,1))</f>
        <v>0</v>
      </c>
      <c r="I666" s="97" t="s">
        <v>120</v>
      </c>
      <c r="J666" s="97">
        <v>1</v>
      </c>
      <c r="K666" s="98">
        <f>'項目2(合理的配慮の提供)'!D34</f>
        <v>0</v>
      </c>
    </row>
    <row r="667" spans="1:21" ht="12" customHeight="1" x14ac:dyDescent="0.15">
      <c r="A667" s="61" t="s">
        <v>222</v>
      </c>
      <c r="B667" s="62" t="s">
        <v>6</v>
      </c>
      <c r="C667" s="62" t="s">
        <v>126</v>
      </c>
      <c r="D667" s="100" t="s">
        <v>143</v>
      </c>
      <c r="E667" s="99" t="str">
        <f t="shared" si="17"/>
        <v>回答対象外</v>
      </c>
      <c r="F667" s="97">
        <v>15</v>
      </c>
      <c r="G667" s="97">
        <f>IF(F667&gt;K454,1,0)</f>
        <v>1</v>
      </c>
      <c r="H667" s="97">
        <f>IF(COUNTIF(K667:W667,"○")&gt;0,1,0)</f>
        <v>0</v>
      </c>
      <c r="I667" s="97" t="s">
        <v>122</v>
      </c>
      <c r="J667" s="97">
        <v>3</v>
      </c>
      <c r="K667" s="98">
        <f>'項目2(合理的配慮の提供)'!G34</f>
        <v>0</v>
      </c>
      <c r="L667" s="97">
        <f>'項目2(合理的配慮の提供)'!H34</f>
        <v>0</v>
      </c>
      <c r="M667" s="97">
        <f>'項目2(合理的配慮の提供)'!I34</f>
        <v>0</v>
      </c>
    </row>
    <row r="668" spans="1:21" ht="12" customHeight="1" x14ac:dyDescent="0.15">
      <c r="A668" s="61" t="s">
        <v>222</v>
      </c>
      <c r="B668" s="62" t="s">
        <v>6</v>
      </c>
      <c r="C668" s="62" t="s">
        <v>126</v>
      </c>
      <c r="D668" s="100" t="s">
        <v>142</v>
      </c>
      <c r="E668" s="99" t="str">
        <f t="shared" si="17"/>
        <v>回答対象外</v>
      </c>
      <c r="F668" s="97">
        <v>15</v>
      </c>
      <c r="G668" s="106">
        <f>IF(F668&gt;K454,1,IF(M667&lt;&gt;"○",1,0))</f>
        <v>1</v>
      </c>
      <c r="H668" s="106">
        <f>IF(G668=1,1,IF(K668="特になし　",1,IF(K668=0,0,1)))</f>
        <v>1</v>
      </c>
      <c r="I668" s="97" t="s">
        <v>120</v>
      </c>
      <c r="J668" s="97">
        <v>1</v>
      </c>
      <c r="K668" s="98">
        <f>'項目2(合理的配慮の提供)'!J34</f>
        <v>0</v>
      </c>
    </row>
    <row r="669" spans="1:21" ht="12" customHeight="1" x14ac:dyDescent="0.15">
      <c r="A669" s="61" t="s">
        <v>222</v>
      </c>
      <c r="B669" s="62" t="s">
        <v>6</v>
      </c>
      <c r="C669" s="62" t="s">
        <v>141</v>
      </c>
      <c r="D669" s="100" t="s">
        <v>140</v>
      </c>
      <c r="E669" s="99" t="str">
        <f t="shared" si="17"/>
        <v>回答対象外</v>
      </c>
      <c r="F669" s="97">
        <v>15</v>
      </c>
      <c r="G669" s="97">
        <f>IF(F669&gt;K454,1,0)</f>
        <v>1</v>
      </c>
      <c r="H669" s="97">
        <f>IF(COUNTIF(K669:W669,"○")&gt;0,1,0)</f>
        <v>0</v>
      </c>
      <c r="I669" s="97" t="s">
        <v>122</v>
      </c>
      <c r="J669" s="97">
        <v>3</v>
      </c>
      <c r="K669" s="98">
        <f>'項目2(合理的配慮の提供)'!K34</f>
        <v>0</v>
      </c>
      <c r="L669" s="97">
        <f>'項目2(合理的配慮の提供)'!L34</f>
        <v>0</v>
      </c>
      <c r="M669" s="97">
        <f>'項目2(合理的配慮の提供)'!M34</f>
        <v>0</v>
      </c>
    </row>
    <row r="670" spans="1:21" ht="12" customHeight="1" x14ac:dyDescent="0.15">
      <c r="A670" s="61" t="s">
        <v>222</v>
      </c>
      <c r="B670" s="62" t="s">
        <v>6</v>
      </c>
      <c r="C670" s="62" t="s">
        <v>139</v>
      </c>
      <c r="D670" s="100" t="s">
        <v>138</v>
      </c>
      <c r="E670" s="99" t="str">
        <f t="shared" si="17"/>
        <v>回答対象外</v>
      </c>
      <c r="F670" s="97">
        <v>15</v>
      </c>
      <c r="G670" s="97">
        <f>IF(F670&gt;K454,1,0)</f>
        <v>1</v>
      </c>
      <c r="H670" s="97">
        <f>IF(COUNTIF(K670:W670,"○")&gt;0,1,0)</f>
        <v>0</v>
      </c>
      <c r="I670" s="97" t="s">
        <v>122</v>
      </c>
      <c r="J670" s="97">
        <v>9</v>
      </c>
      <c r="K670" s="98">
        <f>'項目2(合理的配慮の提供)'!N34</f>
        <v>0</v>
      </c>
      <c r="L670" s="97">
        <f>'項目2(合理的配慮の提供)'!O34</f>
        <v>0</v>
      </c>
      <c r="M670" s="97">
        <f>'項目2(合理的配慮の提供)'!P34</f>
        <v>0</v>
      </c>
      <c r="N670" s="97">
        <f>'項目2(合理的配慮の提供)'!Q34</f>
        <v>0</v>
      </c>
      <c r="O670" s="97">
        <f>'項目2(合理的配慮の提供)'!R34</f>
        <v>0</v>
      </c>
      <c r="P670" s="97">
        <f>'項目2(合理的配慮の提供)'!S34</f>
        <v>0</v>
      </c>
      <c r="Q670" s="97">
        <f>'項目2(合理的配慮の提供)'!T34</f>
        <v>0</v>
      </c>
      <c r="R670" s="97">
        <f>'項目2(合理的配慮の提供)'!U34</f>
        <v>0</v>
      </c>
      <c r="S670" s="97">
        <f>'項目2(合理的配慮の提供)'!V34</f>
        <v>0</v>
      </c>
    </row>
    <row r="671" spans="1:21" ht="12" customHeight="1" x14ac:dyDescent="0.15">
      <c r="A671" s="61" t="s">
        <v>222</v>
      </c>
      <c r="B671" s="62" t="s">
        <v>6</v>
      </c>
      <c r="C671" s="62" t="s">
        <v>136</v>
      </c>
      <c r="D671" s="100" t="s">
        <v>137</v>
      </c>
      <c r="E671" s="99" t="str">
        <f t="shared" si="17"/>
        <v>回答対象外</v>
      </c>
      <c r="F671" s="97">
        <v>15</v>
      </c>
      <c r="G671" s="97">
        <f>IF(F671&gt;K454,1,0)</f>
        <v>1</v>
      </c>
      <c r="H671" s="97">
        <f>IF(COUNTIF(K671:W671,"○")&gt;0,1,0)</f>
        <v>0</v>
      </c>
      <c r="I671" s="97" t="s">
        <v>122</v>
      </c>
      <c r="J671" s="97">
        <v>11</v>
      </c>
      <c r="K671" s="98">
        <f>'項目2(合理的配慮の提供)'!W34</f>
        <v>0</v>
      </c>
      <c r="L671" s="97">
        <f>'項目2(合理的配慮の提供)'!X34</f>
        <v>0</v>
      </c>
      <c r="M671" s="97">
        <f>'項目2(合理的配慮の提供)'!Y34</f>
        <v>0</v>
      </c>
      <c r="N671" s="97">
        <f>'項目2(合理的配慮の提供)'!Z34</f>
        <v>0</v>
      </c>
      <c r="O671" s="97">
        <f>'項目2(合理的配慮の提供)'!AA34</f>
        <v>0</v>
      </c>
      <c r="P671" s="97">
        <f>'項目2(合理的配慮の提供)'!AB34</f>
        <v>0</v>
      </c>
      <c r="Q671" s="97">
        <f>'項目2(合理的配慮の提供)'!AC34</f>
        <v>0</v>
      </c>
      <c r="R671" s="97">
        <f>'項目2(合理的配慮の提供)'!AD34</f>
        <v>0</v>
      </c>
      <c r="S671" s="97">
        <f>'項目2(合理的配慮の提供)'!AE34</f>
        <v>0</v>
      </c>
      <c r="T671" s="97">
        <f>'項目2(合理的配慮の提供)'!AF34</f>
        <v>0</v>
      </c>
      <c r="U671" s="97">
        <f>'項目2(合理的配慮の提供)'!AG34</f>
        <v>0</v>
      </c>
    </row>
    <row r="672" spans="1:21" ht="12" customHeight="1" x14ac:dyDescent="0.15">
      <c r="A672" s="61" t="s">
        <v>222</v>
      </c>
      <c r="B672" s="62" t="s">
        <v>6</v>
      </c>
      <c r="C672" s="62" t="s">
        <v>136</v>
      </c>
      <c r="D672" s="100" t="s">
        <v>135</v>
      </c>
      <c r="E672" s="99" t="str">
        <f t="shared" si="17"/>
        <v>回答対象外</v>
      </c>
      <c r="F672" s="97">
        <v>15</v>
      </c>
      <c r="G672" s="106">
        <f>IF(F672&gt;K454,1,IF(U671&lt;&gt;"○",1,0))</f>
        <v>1</v>
      </c>
      <c r="H672" s="106">
        <f>IF(G672=1,1,IF(K672="特になし　",1,IF(K672=0,0,1)))</f>
        <v>1</v>
      </c>
      <c r="I672" s="97" t="s">
        <v>120</v>
      </c>
      <c r="J672" s="97">
        <v>1</v>
      </c>
      <c r="K672" s="98">
        <f>'項目2(合理的配慮の提供)'!AH34</f>
        <v>0</v>
      </c>
    </row>
    <row r="673" spans="1:21" ht="12" customHeight="1" x14ac:dyDescent="0.15">
      <c r="A673" s="61" t="s">
        <v>222</v>
      </c>
      <c r="B673" s="62" t="s">
        <v>6</v>
      </c>
      <c r="C673" s="62" t="s">
        <v>133</v>
      </c>
      <c r="D673" s="100" t="s">
        <v>134</v>
      </c>
      <c r="E673" s="99" t="str">
        <f t="shared" si="17"/>
        <v>回答対象外</v>
      </c>
      <c r="F673" s="97">
        <v>15</v>
      </c>
      <c r="G673" s="97">
        <f>IF(F673&gt;K454,1,0)</f>
        <v>1</v>
      </c>
      <c r="H673" s="97">
        <f>IF(COUNTIF(K673:W673,"○")&gt;0,1,0)</f>
        <v>0</v>
      </c>
      <c r="I673" s="97" t="s">
        <v>122</v>
      </c>
      <c r="J673" s="97">
        <v>7</v>
      </c>
      <c r="K673" s="98">
        <f>'項目2(合理的配慮の提供)'!AI34</f>
        <v>0</v>
      </c>
      <c r="L673" s="97">
        <f>'項目2(合理的配慮の提供)'!AJ34</f>
        <v>0</v>
      </c>
      <c r="M673" s="97">
        <f>'項目2(合理的配慮の提供)'!AK34</f>
        <v>0</v>
      </c>
      <c r="N673" s="97">
        <f>'項目2(合理的配慮の提供)'!AL34</f>
        <v>0</v>
      </c>
      <c r="O673" s="97">
        <f>'項目2(合理的配慮の提供)'!AM34</f>
        <v>0</v>
      </c>
      <c r="P673" s="97">
        <f>'項目2(合理的配慮の提供)'!AN34</f>
        <v>0</v>
      </c>
      <c r="Q673" s="97">
        <f>'項目2(合理的配慮の提供)'!AO34</f>
        <v>0</v>
      </c>
    </row>
    <row r="674" spans="1:21" ht="12" customHeight="1" x14ac:dyDescent="0.15">
      <c r="A674" s="61" t="s">
        <v>222</v>
      </c>
      <c r="B674" s="62" t="s">
        <v>6</v>
      </c>
      <c r="C674" s="62" t="s">
        <v>133</v>
      </c>
      <c r="D674" s="100" t="s">
        <v>132</v>
      </c>
      <c r="E674" s="99" t="str">
        <f t="shared" si="17"/>
        <v>回答対象外</v>
      </c>
      <c r="F674" s="97">
        <v>15</v>
      </c>
      <c r="G674" s="106">
        <f>IF(F674&gt;K454,1,IF(U673&lt;&gt;"○",1,0))</f>
        <v>1</v>
      </c>
      <c r="H674" s="106">
        <f>IF(G674=1,1,IF(K674="特になし　",1,IF(K674=0,0,1)))</f>
        <v>1</v>
      </c>
      <c r="I674" s="97" t="s">
        <v>120</v>
      </c>
      <c r="J674" s="97">
        <v>1</v>
      </c>
      <c r="K674" s="98">
        <f>'項目2(合理的配慮の提供)'!AP34</f>
        <v>0</v>
      </c>
    </row>
    <row r="675" spans="1:21" ht="12" customHeight="1" x14ac:dyDescent="0.15">
      <c r="A675" s="61" t="s">
        <v>222</v>
      </c>
      <c r="B675" s="62" t="s">
        <v>6</v>
      </c>
      <c r="C675" s="62" t="s">
        <v>125</v>
      </c>
      <c r="D675" s="100" t="s">
        <v>90</v>
      </c>
      <c r="E675" s="99" t="str">
        <f t="shared" si="17"/>
        <v>回答対象外</v>
      </c>
      <c r="F675" s="97">
        <v>15</v>
      </c>
      <c r="G675" s="97">
        <f>IF(F675&gt;K454,1,0)</f>
        <v>1</v>
      </c>
      <c r="H675" s="104">
        <v>1</v>
      </c>
      <c r="I675" s="97" t="s">
        <v>122</v>
      </c>
      <c r="J675" s="97">
        <v>1</v>
      </c>
      <c r="K675" s="98">
        <f>'項目2(合理的配慮の提供)'!AQ34</f>
        <v>0</v>
      </c>
    </row>
    <row r="676" spans="1:21" ht="12" customHeight="1" x14ac:dyDescent="0.15">
      <c r="A676" s="61" t="s">
        <v>222</v>
      </c>
      <c r="B676" s="62" t="s">
        <v>6</v>
      </c>
      <c r="C676" s="62" t="s">
        <v>124</v>
      </c>
      <c r="D676" s="100" t="s">
        <v>7</v>
      </c>
      <c r="E676" s="99" t="str">
        <f t="shared" si="17"/>
        <v>回答対象外</v>
      </c>
      <c r="F676" s="97">
        <v>15</v>
      </c>
      <c r="G676" s="97">
        <f>IF(F676&gt;K454,1,0)</f>
        <v>1</v>
      </c>
      <c r="H676" s="97">
        <f>IF(K676="特になし　",0,IF(K676=0,0,1))</f>
        <v>0</v>
      </c>
      <c r="I676" s="97" t="s">
        <v>120</v>
      </c>
      <c r="J676" s="97">
        <v>1</v>
      </c>
      <c r="K676" s="98">
        <f>'項目2(合理的配慮の提供)'!AR34</f>
        <v>0</v>
      </c>
    </row>
    <row r="677" spans="1:21" ht="12" customHeight="1" x14ac:dyDescent="0.15">
      <c r="A677" s="61" t="s">
        <v>222</v>
      </c>
      <c r="B677" s="62" t="s">
        <v>6</v>
      </c>
      <c r="C677" s="62" t="s">
        <v>123</v>
      </c>
      <c r="D677" s="100" t="s">
        <v>131</v>
      </c>
      <c r="E677" s="99" t="str">
        <f t="shared" si="17"/>
        <v>回答対象外</v>
      </c>
      <c r="F677" s="97">
        <v>15</v>
      </c>
      <c r="G677" s="97">
        <f>IF(F677&gt;K454,1,0)</f>
        <v>1</v>
      </c>
      <c r="H677" s="97">
        <f>IF(K677="特になし　",0,IF(K677=0,0,1))</f>
        <v>0</v>
      </c>
      <c r="I677" s="97" t="s">
        <v>120</v>
      </c>
      <c r="J677" s="97">
        <v>1</v>
      </c>
      <c r="K677" s="98">
        <f>'項目2(合理的配慮の提供)'!AS34</f>
        <v>0</v>
      </c>
    </row>
    <row r="678" spans="1:21" ht="12" customHeight="1" x14ac:dyDescent="0.15">
      <c r="A678" s="61" t="s">
        <v>222</v>
      </c>
      <c r="B678" s="62" t="s">
        <v>6</v>
      </c>
      <c r="C678" s="62" t="s">
        <v>121</v>
      </c>
      <c r="D678" s="100" t="s">
        <v>130</v>
      </c>
      <c r="E678" s="99" t="str">
        <f t="shared" si="17"/>
        <v>回答対象外</v>
      </c>
      <c r="F678" s="97">
        <v>15</v>
      </c>
      <c r="G678" s="97">
        <f>IF(F678&gt;K454,1,0)</f>
        <v>1</v>
      </c>
      <c r="H678" s="97">
        <f>IF(K678="特になし　",0,IF(K678=0,0,1))</f>
        <v>0</v>
      </c>
      <c r="I678" s="97" t="s">
        <v>120</v>
      </c>
      <c r="J678" s="97">
        <v>1</v>
      </c>
      <c r="K678" s="98">
        <f>'項目2(合理的配慮の提供)'!AT34</f>
        <v>0</v>
      </c>
    </row>
    <row r="679" spans="1:21" ht="12" customHeight="1" x14ac:dyDescent="0.15">
      <c r="A679" s="61" t="s">
        <v>222</v>
      </c>
      <c r="B679" s="62" t="s">
        <v>6</v>
      </c>
      <c r="C679" s="62" t="s">
        <v>119</v>
      </c>
      <c r="D679" s="100" t="s">
        <v>129</v>
      </c>
      <c r="E679" s="99" t="str">
        <f t="shared" si="17"/>
        <v>回答対象外</v>
      </c>
      <c r="F679" s="97">
        <v>15</v>
      </c>
      <c r="G679" s="97">
        <f>IF(F679&gt;K454,1,0)</f>
        <v>1</v>
      </c>
      <c r="H679" s="97">
        <f>IF(K679="(選択)",0,1)</f>
        <v>0</v>
      </c>
      <c r="I679" s="97" t="s">
        <v>118</v>
      </c>
      <c r="J679" s="97">
        <v>2</v>
      </c>
      <c r="K679" s="98" t="str">
        <f>'項目2(合理的配慮の提供)'!AU34</f>
        <v>(選択)</v>
      </c>
    </row>
    <row r="680" spans="1:21" ht="12" customHeight="1" x14ac:dyDescent="0.15">
      <c r="A680" s="61" t="s">
        <v>222</v>
      </c>
      <c r="B680" s="62" t="s">
        <v>6</v>
      </c>
      <c r="C680" s="62" t="s">
        <v>128</v>
      </c>
      <c r="D680" s="100" t="s">
        <v>184</v>
      </c>
      <c r="E680" s="99" t="str">
        <f t="shared" si="17"/>
        <v>回答対象外</v>
      </c>
      <c r="F680" s="97">
        <v>16</v>
      </c>
      <c r="G680" s="97">
        <f>IF(F680&gt;K454,1,0)</f>
        <v>1</v>
      </c>
      <c r="H680" s="97">
        <f>IF(K680="(選択)",0,1)</f>
        <v>0</v>
      </c>
      <c r="I680" s="97" t="s">
        <v>118</v>
      </c>
      <c r="J680" s="97">
        <v>2</v>
      </c>
      <c r="K680" s="98" t="str">
        <f>'項目2(合理的配慮の提供)'!C35</f>
        <v>(選択)</v>
      </c>
    </row>
    <row r="681" spans="1:21" ht="12" customHeight="1" x14ac:dyDescent="0.15">
      <c r="A681" s="61" t="s">
        <v>222</v>
      </c>
      <c r="B681" s="62" t="s">
        <v>6</v>
      </c>
      <c r="C681" s="62" t="s">
        <v>127</v>
      </c>
      <c r="D681" s="100" t="s">
        <v>88</v>
      </c>
      <c r="E681" s="99" t="str">
        <f t="shared" si="17"/>
        <v>回答対象外</v>
      </c>
      <c r="F681" s="97">
        <v>16</v>
      </c>
      <c r="G681" s="97">
        <f>IF(F681&gt;K454,1,0)</f>
        <v>1</v>
      </c>
      <c r="H681" s="97">
        <f>IF(K681="特になし　",0,IF(K681=0,0,1))</f>
        <v>0</v>
      </c>
      <c r="I681" s="97" t="s">
        <v>120</v>
      </c>
      <c r="J681" s="97">
        <v>1</v>
      </c>
      <c r="K681" s="98">
        <f>'項目2(合理的配慮の提供)'!D35</f>
        <v>0</v>
      </c>
    </row>
    <row r="682" spans="1:21" ht="12" customHeight="1" x14ac:dyDescent="0.15">
      <c r="A682" s="61" t="s">
        <v>222</v>
      </c>
      <c r="B682" s="62" t="s">
        <v>6</v>
      </c>
      <c r="C682" s="62" t="s">
        <v>126</v>
      </c>
      <c r="D682" s="100" t="s">
        <v>143</v>
      </c>
      <c r="E682" s="99" t="str">
        <f t="shared" si="17"/>
        <v>回答対象外</v>
      </c>
      <c r="F682" s="97">
        <v>16</v>
      </c>
      <c r="G682" s="97">
        <f>IF(F682&gt;K454,1,0)</f>
        <v>1</v>
      </c>
      <c r="H682" s="97">
        <f>IF(COUNTIF(K682:W682,"○")&gt;0,1,0)</f>
        <v>0</v>
      </c>
      <c r="I682" s="97" t="s">
        <v>122</v>
      </c>
      <c r="J682" s="97">
        <v>3</v>
      </c>
      <c r="K682" s="98">
        <f>'項目2(合理的配慮の提供)'!G35</f>
        <v>0</v>
      </c>
      <c r="L682" s="97">
        <f>'項目2(合理的配慮の提供)'!H35</f>
        <v>0</v>
      </c>
      <c r="M682" s="97">
        <f>'項目2(合理的配慮の提供)'!I35</f>
        <v>0</v>
      </c>
    </row>
    <row r="683" spans="1:21" ht="12" customHeight="1" x14ac:dyDescent="0.15">
      <c r="A683" s="61" t="s">
        <v>222</v>
      </c>
      <c r="B683" s="62" t="s">
        <v>6</v>
      </c>
      <c r="C683" s="62" t="s">
        <v>126</v>
      </c>
      <c r="D683" s="100" t="s">
        <v>142</v>
      </c>
      <c r="E683" s="99" t="str">
        <f t="shared" si="17"/>
        <v>回答対象外</v>
      </c>
      <c r="F683" s="97">
        <v>16</v>
      </c>
      <c r="G683" s="106">
        <f>IF(F683&gt;K454,1,IF(M682&lt;&gt;"○",1,0))</f>
        <v>1</v>
      </c>
      <c r="H683" s="106">
        <f>IF(G683=1,1,IF(K683="特になし　",1,IF(K683=0,0,1)))</f>
        <v>1</v>
      </c>
      <c r="I683" s="97" t="s">
        <v>120</v>
      </c>
      <c r="J683" s="97">
        <v>1</v>
      </c>
      <c r="K683" s="98">
        <f>'項目2(合理的配慮の提供)'!J35</f>
        <v>0</v>
      </c>
    </row>
    <row r="684" spans="1:21" ht="12" customHeight="1" x14ac:dyDescent="0.15">
      <c r="A684" s="61" t="s">
        <v>222</v>
      </c>
      <c r="B684" s="62" t="s">
        <v>6</v>
      </c>
      <c r="C684" s="62" t="s">
        <v>141</v>
      </c>
      <c r="D684" s="100" t="s">
        <v>140</v>
      </c>
      <c r="E684" s="99" t="str">
        <f t="shared" si="17"/>
        <v>回答対象外</v>
      </c>
      <c r="F684" s="97">
        <v>16</v>
      </c>
      <c r="G684" s="97">
        <f>IF(F684&gt;K454,1,0)</f>
        <v>1</v>
      </c>
      <c r="H684" s="97">
        <f>IF(COUNTIF(K684:W684,"○")&gt;0,1,0)</f>
        <v>0</v>
      </c>
      <c r="I684" s="97" t="s">
        <v>122</v>
      </c>
      <c r="J684" s="97">
        <v>3</v>
      </c>
      <c r="K684" s="98">
        <f>'項目2(合理的配慮の提供)'!K35</f>
        <v>0</v>
      </c>
      <c r="L684" s="97">
        <f>'項目2(合理的配慮の提供)'!L35</f>
        <v>0</v>
      </c>
      <c r="M684" s="97">
        <f>'項目2(合理的配慮の提供)'!M35</f>
        <v>0</v>
      </c>
    </row>
    <row r="685" spans="1:21" ht="12" customHeight="1" x14ac:dyDescent="0.15">
      <c r="A685" s="61" t="s">
        <v>222</v>
      </c>
      <c r="B685" s="62" t="s">
        <v>6</v>
      </c>
      <c r="C685" s="62" t="s">
        <v>139</v>
      </c>
      <c r="D685" s="100" t="s">
        <v>138</v>
      </c>
      <c r="E685" s="99" t="str">
        <f t="shared" si="17"/>
        <v>回答対象外</v>
      </c>
      <c r="F685" s="97">
        <v>16</v>
      </c>
      <c r="G685" s="97">
        <f>IF(F685&gt;K454,1,0)</f>
        <v>1</v>
      </c>
      <c r="H685" s="97">
        <f>IF(COUNTIF(K685:W685,"○")&gt;0,1,0)</f>
        <v>0</v>
      </c>
      <c r="I685" s="97" t="s">
        <v>122</v>
      </c>
      <c r="J685" s="97">
        <v>9</v>
      </c>
      <c r="K685" s="98">
        <f>'項目2(合理的配慮の提供)'!N35</f>
        <v>0</v>
      </c>
      <c r="L685" s="97">
        <f>'項目2(合理的配慮の提供)'!O35</f>
        <v>0</v>
      </c>
      <c r="M685" s="97">
        <f>'項目2(合理的配慮の提供)'!P35</f>
        <v>0</v>
      </c>
      <c r="N685" s="97">
        <f>'項目2(合理的配慮の提供)'!Q35</f>
        <v>0</v>
      </c>
      <c r="O685" s="97">
        <f>'項目2(合理的配慮の提供)'!R35</f>
        <v>0</v>
      </c>
      <c r="P685" s="97">
        <f>'項目2(合理的配慮の提供)'!S35</f>
        <v>0</v>
      </c>
      <c r="Q685" s="97">
        <f>'項目2(合理的配慮の提供)'!T35</f>
        <v>0</v>
      </c>
      <c r="R685" s="97">
        <f>'項目2(合理的配慮の提供)'!U35</f>
        <v>0</v>
      </c>
      <c r="S685" s="97">
        <f>'項目2(合理的配慮の提供)'!V35</f>
        <v>0</v>
      </c>
    </row>
    <row r="686" spans="1:21" ht="12" customHeight="1" x14ac:dyDescent="0.15">
      <c r="A686" s="61" t="s">
        <v>222</v>
      </c>
      <c r="B686" s="62" t="s">
        <v>6</v>
      </c>
      <c r="C686" s="62" t="s">
        <v>136</v>
      </c>
      <c r="D686" s="100" t="s">
        <v>137</v>
      </c>
      <c r="E686" s="99" t="str">
        <f t="shared" si="17"/>
        <v>回答対象外</v>
      </c>
      <c r="F686" s="97">
        <v>16</v>
      </c>
      <c r="G686" s="97">
        <f>IF(F686&gt;K454,1,0)</f>
        <v>1</v>
      </c>
      <c r="H686" s="97">
        <f>IF(COUNTIF(K686:W686,"○")&gt;0,1,0)</f>
        <v>0</v>
      </c>
      <c r="I686" s="97" t="s">
        <v>122</v>
      </c>
      <c r="J686" s="97">
        <v>11</v>
      </c>
      <c r="K686" s="98">
        <f>'項目2(合理的配慮の提供)'!W35</f>
        <v>0</v>
      </c>
      <c r="L686" s="97">
        <f>'項目2(合理的配慮の提供)'!X35</f>
        <v>0</v>
      </c>
      <c r="M686" s="97">
        <f>'項目2(合理的配慮の提供)'!Y35</f>
        <v>0</v>
      </c>
      <c r="N686" s="97">
        <f>'項目2(合理的配慮の提供)'!Z35</f>
        <v>0</v>
      </c>
      <c r="O686" s="97">
        <f>'項目2(合理的配慮の提供)'!AA35</f>
        <v>0</v>
      </c>
      <c r="P686" s="97">
        <f>'項目2(合理的配慮の提供)'!AB35</f>
        <v>0</v>
      </c>
      <c r="Q686" s="97">
        <f>'項目2(合理的配慮の提供)'!AC35</f>
        <v>0</v>
      </c>
      <c r="R686" s="97">
        <f>'項目2(合理的配慮の提供)'!AD35</f>
        <v>0</v>
      </c>
      <c r="S686" s="97">
        <f>'項目2(合理的配慮の提供)'!AE35</f>
        <v>0</v>
      </c>
      <c r="T686" s="97">
        <f>'項目2(合理的配慮の提供)'!AF35</f>
        <v>0</v>
      </c>
      <c r="U686" s="97">
        <f>'項目2(合理的配慮の提供)'!AG35</f>
        <v>0</v>
      </c>
    </row>
    <row r="687" spans="1:21" ht="12" customHeight="1" x14ac:dyDescent="0.15">
      <c r="A687" s="61" t="s">
        <v>222</v>
      </c>
      <c r="B687" s="62" t="s">
        <v>6</v>
      </c>
      <c r="C687" s="62" t="s">
        <v>136</v>
      </c>
      <c r="D687" s="100" t="s">
        <v>135</v>
      </c>
      <c r="E687" s="99" t="str">
        <f t="shared" si="17"/>
        <v>回答対象外</v>
      </c>
      <c r="F687" s="97">
        <v>16</v>
      </c>
      <c r="G687" s="106">
        <f>IF(F687&gt;K454,1,IF(U686&lt;&gt;"○",1,0))</f>
        <v>1</v>
      </c>
      <c r="H687" s="106">
        <f>IF(G687=1,1,IF(K687="特になし　",1,IF(K687=0,0,1)))</f>
        <v>1</v>
      </c>
      <c r="I687" s="97" t="s">
        <v>120</v>
      </c>
      <c r="J687" s="97">
        <v>1</v>
      </c>
      <c r="K687" s="98">
        <f>'項目2(合理的配慮の提供)'!AH35</f>
        <v>0</v>
      </c>
    </row>
    <row r="688" spans="1:21" ht="12" customHeight="1" x14ac:dyDescent="0.15">
      <c r="A688" s="61" t="s">
        <v>222</v>
      </c>
      <c r="B688" s="62" t="s">
        <v>6</v>
      </c>
      <c r="C688" s="62" t="s">
        <v>133</v>
      </c>
      <c r="D688" s="100" t="s">
        <v>134</v>
      </c>
      <c r="E688" s="99" t="str">
        <f t="shared" si="17"/>
        <v>回答対象外</v>
      </c>
      <c r="F688" s="97">
        <v>16</v>
      </c>
      <c r="G688" s="97">
        <f>IF(F688&gt;K454,1,0)</f>
        <v>1</v>
      </c>
      <c r="H688" s="97">
        <f>IF(COUNTIF(K688:W688,"○")&gt;0,1,0)</f>
        <v>0</v>
      </c>
      <c r="I688" s="97" t="s">
        <v>122</v>
      </c>
      <c r="J688" s="97">
        <v>7</v>
      </c>
      <c r="K688" s="98">
        <f>'項目2(合理的配慮の提供)'!AI35</f>
        <v>0</v>
      </c>
      <c r="L688" s="97">
        <f>'項目2(合理的配慮の提供)'!AJ35</f>
        <v>0</v>
      </c>
      <c r="M688" s="97">
        <f>'項目2(合理的配慮の提供)'!AK35</f>
        <v>0</v>
      </c>
      <c r="N688" s="97">
        <f>'項目2(合理的配慮の提供)'!AL35</f>
        <v>0</v>
      </c>
      <c r="O688" s="97">
        <f>'項目2(合理的配慮の提供)'!AM35</f>
        <v>0</v>
      </c>
      <c r="P688" s="97">
        <f>'項目2(合理的配慮の提供)'!AN35</f>
        <v>0</v>
      </c>
      <c r="Q688" s="97">
        <f>'項目2(合理的配慮の提供)'!AO35</f>
        <v>0</v>
      </c>
    </row>
    <row r="689" spans="1:21" ht="12" customHeight="1" x14ac:dyDescent="0.15">
      <c r="A689" s="61" t="s">
        <v>222</v>
      </c>
      <c r="B689" s="62" t="s">
        <v>6</v>
      </c>
      <c r="C689" s="62" t="s">
        <v>133</v>
      </c>
      <c r="D689" s="100" t="s">
        <v>132</v>
      </c>
      <c r="E689" s="99" t="str">
        <f t="shared" si="17"/>
        <v>回答対象外</v>
      </c>
      <c r="F689" s="97">
        <v>16</v>
      </c>
      <c r="G689" s="106">
        <f>IF(F689&gt;K454,1,IF(U688&lt;&gt;"○",1,0))</f>
        <v>1</v>
      </c>
      <c r="H689" s="106">
        <f>IF(G689=1,1,IF(K689="特になし　",1,IF(K689=0,0,1)))</f>
        <v>1</v>
      </c>
      <c r="I689" s="97" t="s">
        <v>120</v>
      </c>
      <c r="J689" s="97">
        <v>1</v>
      </c>
      <c r="K689" s="98">
        <f>'項目2(合理的配慮の提供)'!AP35</f>
        <v>0</v>
      </c>
    </row>
    <row r="690" spans="1:21" ht="12" customHeight="1" x14ac:dyDescent="0.15">
      <c r="A690" s="61" t="s">
        <v>222</v>
      </c>
      <c r="B690" s="62" t="s">
        <v>6</v>
      </c>
      <c r="C690" s="62" t="s">
        <v>125</v>
      </c>
      <c r="D690" s="100" t="s">
        <v>90</v>
      </c>
      <c r="E690" s="99" t="str">
        <f t="shared" si="17"/>
        <v>回答対象外</v>
      </c>
      <c r="F690" s="97">
        <v>16</v>
      </c>
      <c r="G690" s="97">
        <f>IF(F690&gt;K454,1,0)</f>
        <v>1</v>
      </c>
      <c r="H690" s="104">
        <v>1</v>
      </c>
      <c r="I690" s="97" t="s">
        <v>122</v>
      </c>
      <c r="J690" s="97">
        <v>1</v>
      </c>
      <c r="K690" s="98">
        <f>'項目2(合理的配慮の提供)'!AQ35</f>
        <v>0</v>
      </c>
    </row>
    <row r="691" spans="1:21" ht="12" customHeight="1" x14ac:dyDescent="0.15">
      <c r="A691" s="61" t="s">
        <v>222</v>
      </c>
      <c r="B691" s="62" t="s">
        <v>6</v>
      </c>
      <c r="C691" s="62" t="s">
        <v>124</v>
      </c>
      <c r="D691" s="100" t="s">
        <v>7</v>
      </c>
      <c r="E691" s="99" t="str">
        <f t="shared" si="17"/>
        <v>回答対象外</v>
      </c>
      <c r="F691" s="97">
        <v>16</v>
      </c>
      <c r="G691" s="97">
        <f>IF(F691&gt;K454,1,0)</f>
        <v>1</v>
      </c>
      <c r="H691" s="97">
        <f>IF(K691="特になし　",0,IF(K691=0,0,1))</f>
        <v>0</v>
      </c>
      <c r="I691" s="97" t="s">
        <v>120</v>
      </c>
      <c r="J691" s="97">
        <v>1</v>
      </c>
      <c r="K691" s="98">
        <f>'項目2(合理的配慮の提供)'!AR35</f>
        <v>0</v>
      </c>
    </row>
    <row r="692" spans="1:21" ht="12" customHeight="1" x14ac:dyDescent="0.15">
      <c r="A692" s="61" t="s">
        <v>222</v>
      </c>
      <c r="B692" s="62" t="s">
        <v>6</v>
      </c>
      <c r="C692" s="62" t="s">
        <v>123</v>
      </c>
      <c r="D692" s="100" t="s">
        <v>131</v>
      </c>
      <c r="E692" s="99" t="str">
        <f t="shared" si="17"/>
        <v>回答対象外</v>
      </c>
      <c r="F692" s="97">
        <v>16</v>
      </c>
      <c r="G692" s="97">
        <f>IF(F692&gt;K454,1,0)</f>
        <v>1</v>
      </c>
      <c r="H692" s="97">
        <f>IF(K692="特になし　",0,IF(K692=0,0,1))</f>
        <v>0</v>
      </c>
      <c r="I692" s="97" t="s">
        <v>120</v>
      </c>
      <c r="J692" s="97">
        <v>1</v>
      </c>
      <c r="K692" s="98">
        <f>'項目2(合理的配慮の提供)'!AS35</f>
        <v>0</v>
      </c>
    </row>
    <row r="693" spans="1:21" ht="12" customHeight="1" x14ac:dyDescent="0.15">
      <c r="A693" s="61" t="s">
        <v>222</v>
      </c>
      <c r="B693" s="62" t="s">
        <v>6</v>
      </c>
      <c r="C693" s="62" t="s">
        <v>121</v>
      </c>
      <c r="D693" s="100" t="s">
        <v>130</v>
      </c>
      <c r="E693" s="99" t="str">
        <f t="shared" si="17"/>
        <v>回答対象外</v>
      </c>
      <c r="F693" s="97">
        <v>16</v>
      </c>
      <c r="G693" s="97">
        <f>IF(F693&gt;K454,1,0)</f>
        <v>1</v>
      </c>
      <c r="H693" s="97">
        <f>IF(K693="特になし　",0,IF(K693=0,0,1))</f>
        <v>0</v>
      </c>
      <c r="I693" s="97" t="s">
        <v>120</v>
      </c>
      <c r="J693" s="97">
        <v>1</v>
      </c>
      <c r="K693" s="98">
        <f>'項目2(合理的配慮の提供)'!AT35</f>
        <v>0</v>
      </c>
    </row>
    <row r="694" spans="1:21" ht="12" customHeight="1" x14ac:dyDescent="0.15">
      <c r="A694" s="61" t="s">
        <v>222</v>
      </c>
      <c r="B694" s="62" t="s">
        <v>6</v>
      </c>
      <c r="C694" s="62" t="s">
        <v>119</v>
      </c>
      <c r="D694" s="100" t="s">
        <v>129</v>
      </c>
      <c r="E694" s="99" t="str">
        <f t="shared" si="17"/>
        <v>回答対象外</v>
      </c>
      <c r="F694" s="97">
        <v>16</v>
      </c>
      <c r="G694" s="97">
        <f>IF(F694&gt;K454,1,0)</f>
        <v>1</v>
      </c>
      <c r="H694" s="97">
        <f>IF(K694="(選択)",0,1)</f>
        <v>0</v>
      </c>
      <c r="I694" s="97" t="s">
        <v>118</v>
      </c>
      <c r="J694" s="97">
        <v>2</v>
      </c>
      <c r="K694" s="98" t="str">
        <f>'項目2(合理的配慮の提供)'!AU35</f>
        <v>(選択)</v>
      </c>
    </row>
    <row r="695" spans="1:21" ht="12" customHeight="1" x14ac:dyDescent="0.15">
      <c r="A695" s="61" t="s">
        <v>222</v>
      </c>
      <c r="B695" s="62" t="s">
        <v>6</v>
      </c>
      <c r="C695" s="62" t="s">
        <v>128</v>
      </c>
      <c r="D695" s="100" t="s">
        <v>184</v>
      </c>
      <c r="E695" s="99" t="str">
        <f t="shared" si="17"/>
        <v>回答対象外</v>
      </c>
      <c r="F695" s="97">
        <v>17</v>
      </c>
      <c r="G695" s="97">
        <f>IF(F695&gt;K454,1,0)</f>
        <v>1</v>
      </c>
      <c r="H695" s="97">
        <f>IF(K695="(選択)",0,1)</f>
        <v>0</v>
      </c>
      <c r="I695" s="97" t="s">
        <v>118</v>
      </c>
      <c r="J695" s="97">
        <v>2</v>
      </c>
      <c r="K695" s="98" t="str">
        <f>'項目2(合理的配慮の提供)'!C36</f>
        <v>(選択)</v>
      </c>
    </row>
    <row r="696" spans="1:21" ht="12" customHeight="1" x14ac:dyDescent="0.15">
      <c r="A696" s="61" t="s">
        <v>222</v>
      </c>
      <c r="B696" s="62" t="s">
        <v>6</v>
      </c>
      <c r="C696" s="62" t="s">
        <v>127</v>
      </c>
      <c r="D696" s="100" t="s">
        <v>88</v>
      </c>
      <c r="E696" s="99" t="str">
        <f t="shared" si="17"/>
        <v>回答対象外</v>
      </c>
      <c r="F696" s="97">
        <v>17</v>
      </c>
      <c r="G696" s="97">
        <f>IF(F696&gt;K454,1,0)</f>
        <v>1</v>
      </c>
      <c r="H696" s="97">
        <f>IF(K696="特になし　",0,IF(K696=0,0,1))</f>
        <v>0</v>
      </c>
      <c r="I696" s="97" t="s">
        <v>120</v>
      </c>
      <c r="J696" s="97">
        <v>1</v>
      </c>
      <c r="K696" s="98">
        <f>'項目2(合理的配慮の提供)'!D36</f>
        <v>0</v>
      </c>
    </row>
    <row r="697" spans="1:21" ht="12" customHeight="1" x14ac:dyDescent="0.15">
      <c r="A697" s="61" t="s">
        <v>222</v>
      </c>
      <c r="B697" s="62" t="s">
        <v>6</v>
      </c>
      <c r="C697" s="62" t="s">
        <v>126</v>
      </c>
      <c r="D697" s="100" t="s">
        <v>143</v>
      </c>
      <c r="E697" s="99" t="str">
        <f t="shared" si="17"/>
        <v>回答対象外</v>
      </c>
      <c r="F697" s="97">
        <v>17</v>
      </c>
      <c r="G697" s="97">
        <f>IF(F697&gt;K454,1,0)</f>
        <v>1</v>
      </c>
      <c r="H697" s="97">
        <f>IF(COUNTIF(K697:W697,"○")&gt;0,1,0)</f>
        <v>0</v>
      </c>
      <c r="I697" s="97" t="s">
        <v>122</v>
      </c>
      <c r="J697" s="97">
        <v>3</v>
      </c>
      <c r="K697" s="98">
        <f>'項目2(合理的配慮の提供)'!G36</f>
        <v>0</v>
      </c>
      <c r="L697" s="97">
        <f>'項目2(合理的配慮の提供)'!H36</f>
        <v>0</v>
      </c>
      <c r="M697" s="97">
        <f>'項目2(合理的配慮の提供)'!I36</f>
        <v>0</v>
      </c>
    </row>
    <row r="698" spans="1:21" ht="12" customHeight="1" x14ac:dyDescent="0.15">
      <c r="A698" s="61" t="s">
        <v>222</v>
      </c>
      <c r="B698" s="62" t="s">
        <v>6</v>
      </c>
      <c r="C698" s="62" t="s">
        <v>126</v>
      </c>
      <c r="D698" s="100" t="s">
        <v>142</v>
      </c>
      <c r="E698" s="99" t="str">
        <f t="shared" si="17"/>
        <v>回答対象外</v>
      </c>
      <c r="F698" s="97">
        <v>17</v>
      </c>
      <c r="G698" s="106">
        <f>IF(F698&gt;K454,1,IF(M697&lt;&gt;"○",1,0))</f>
        <v>1</v>
      </c>
      <c r="H698" s="106">
        <f>IF(G698=1,1,IF(K698="特になし　",1,IF(K698=0,0,1)))</f>
        <v>1</v>
      </c>
      <c r="I698" s="97" t="s">
        <v>120</v>
      </c>
      <c r="J698" s="97">
        <v>1</v>
      </c>
      <c r="K698" s="98">
        <f>'項目2(合理的配慮の提供)'!J36</f>
        <v>0</v>
      </c>
    </row>
    <row r="699" spans="1:21" ht="12" customHeight="1" x14ac:dyDescent="0.15">
      <c r="A699" s="61" t="s">
        <v>222</v>
      </c>
      <c r="B699" s="62" t="s">
        <v>6</v>
      </c>
      <c r="C699" s="62" t="s">
        <v>141</v>
      </c>
      <c r="D699" s="100" t="s">
        <v>140</v>
      </c>
      <c r="E699" s="99" t="str">
        <f t="shared" si="17"/>
        <v>回答対象外</v>
      </c>
      <c r="F699" s="97">
        <v>17</v>
      </c>
      <c r="G699" s="97">
        <f>IF(F699&gt;K454,1,0)</f>
        <v>1</v>
      </c>
      <c r="H699" s="97">
        <f>IF(COUNTIF(K699:W699,"○")&gt;0,1,0)</f>
        <v>0</v>
      </c>
      <c r="I699" s="97" t="s">
        <v>122</v>
      </c>
      <c r="J699" s="97">
        <v>3</v>
      </c>
      <c r="K699" s="98">
        <f>'項目2(合理的配慮の提供)'!K36</f>
        <v>0</v>
      </c>
      <c r="L699" s="97">
        <f>'項目2(合理的配慮の提供)'!L36</f>
        <v>0</v>
      </c>
      <c r="M699" s="97">
        <f>'項目2(合理的配慮の提供)'!M36</f>
        <v>0</v>
      </c>
    </row>
    <row r="700" spans="1:21" ht="12" customHeight="1" x14ac:dyDescent="0.15">
      <c r="A700" s="61" t="s">
        <v>222</v>
      </c>
      <c r="B700" s="62" t="s">
        <v>6</v>
      </c>
      <c r="C700" s="62" t="s">
        <v>139</v>
      </c>
      <c r="D700" s="100" t="s">
        <v>138</v>
      </c>
      <c r="E700" s="99" t="str">
        <f t="shared" si="17"/>
        <v>回答対象外</v>
      </c>
      <c r="F700" s="97">
        <v>17</v>
      </c>
      <c r="G700" s="97">
        <f>IF(F700&gt;K454,1,0)</f>
        <v>1</v>
      </c>
      <c r="H700" s="97">
        <f>IF(COUNTIF(K700:W700,"○")&gt;0,1,0)</f>
        <v>0</v>
      </c>
      <c r="I700" s="97" t="s">
        <v>122</v>
      </c>
      <c r="J700" s="97">
        <v>9</v>
      </c>
      <c r="K700" s="98">
        <f>'項目2(合理的配慮の提供)'!N36</f>
        <v>0</v>
      </c>
      <c r="L700" s="97">
        <f>'項目2(合理的配慮の提供)'!O36</f>
        <v>0</v>
      </c>
      <c r="M700" s="97">
        <f>'項目2(合理的配慮の提供)'!P36</f>
        <v>0</v>
      </c>
      <c r="N700" s="97">
        <f>'項目2(合理的配慮の提供)'!Q36</f>
        <v>0</v>
      </c>
      <c r="O700" s="97">
        <f>'項目2(合理的配慮の提供)'!R36</f>
        <v>0</v>
      </c>
      <c r="P700" s="97">
        <f>'項目2(合理的配慮の提供)'!S36</f>
        <v>0</v>
      </c>
      <c r="Q700" s="97">
        <f>'項目2(合理的配慮の提供)'!T36</f>
        <v>0</v>
      </c>
      <c r="R700" s="97">
        <f>'項目2(合理的配慮の提供)'!U36</f>
        <v>0</v>
      </c>
      <c r="S700" s="97">
        <f>'項目2(合理的配慮の提供)'!V36</f>
        <v>0</v>
      </c>
    </row>
    <row r="701" spans="1:21" ht="12" customHeight="1" x14ac:dyDescent="0.15">
      <c r="A701" s="61" t="s">
        <v>222</v>
      </c>
      <c r="B701" s="62" t="s">
        <v>6</v>
      </c>
      <c r="C701" s="62" t="s">
        <v>136</v>
      </c>
      <c r="D701" s="100" t="s">
        <v>137</v>
      </c>
      <c r="E701" s="99" t="str">
        <f t="shared" si="17"/>
        <v>回答対象外</v>
      </c>
      <c r="F701" s="97">
        <v>17</v>
      </c>
      <c r="G701" s="97">
        <f>IF(F701&gt;K454,1,0)</f>
        <v>1</v>
      </c>
      <c r="H701" s="97">
        <f>IF(COUNTIF(K701:W701,"○")&gt;0,1,0)</f>
        <v>0</v>
      </c>
      <c r="I701" s="97" t="s">
        <v>122</v>
      </c>
      <c r="J701" s="97">
        <v>11</v>
      </c>
      <c r="K701" s="98">
        <f>'項目2(合理的配慮の提供)'!W36</f>
        <v>0</v>
      </c>
      <c r="L701" s="97">
        <f>'項目2(合理的配慮の提供)'!X36</f>
        <v>0</v>
      </c>
      <c r="M701" s="97">
        <f>'項目2(合理的配慮の提供)'!Y36</f>
        <v>0</v>
      </c>
      <c r="N701" s="97">
        <f>'項目2(合理的配慮の提供)'!Z36</f>
        <v>0</v>
      </c>
      <c r="O701" s="97">
        <f>'項目2(合理的配慮の提供)'!AA36</f>
        <v>0</v>
      </c>
      <c r="P701" s="97">
        <f>'項目2(合理的配慮の提供)'!AB36</f>
        <v>0</v>
      </c>
      <c r="Q701" s="97">
        <f>'項目2(合理的配慮の提供)'!AC36</f>
        <v>0</v>
      </c>
      <c r="R701" s="97">
        <f>'項目2(合理的配慮の提供)'!AD36</f>
        <v>0</v>
      </c>
      <c r="S701" s="97">
        <f>'項目2(合理的配慮の提供)'!AE36</f>
        <v>0</v>
      </c>
      <c r="T701" s="97">
        <f>'項目2(合理的配慮の提供)'!AF36</f>
        <v>0</v>
      </c>
      <c r="U701" s="97">
        <f>'項目2(合理的配慮の提供)'!AG36</f>
        <v>0</v>
      </c>
    </row>
    <row r="702" spans="1:21" ht="12" customHeight="1" x14ac:dyDescent="0.15">
      <c r="A702" s="61" t="s">
        <v>222</v>
      </c>
      <c r="B702" s="62" t="s">
        <v>6</v>
      </c>
      <c r="C702" s="62" t="s">
        <v>136</v>
      </c>
      <c r="D702" s="100" t="s">
        <v>135</v>
      </c>
      <c r="E702" s="99" t="str">
        <f t="shared" si="17"/>
        <v>回答対象外</v>
      </c>
      <c r="F702" s="97">
        <v>17</v>
      </c>
      <c r="G702" s="106">
        <f>IF(F702&gt;K454,1,IF(U701&lt;&gt;"○",1,0))</f>
        <v>1</v>
      </c>
      <c r="H702" s="106">
        <f>IF(G702=1,1,IF(K702="特になし　",1,IF(K702=0,0,1)))</f>
        <v>1</v>
      </c>
      <c r="I702" s="97" t="s">
        <v>120</v>
      </c>
      <c r="J702" s="97">
        <v>1</v>
      </c>
      <c r="K702" s="98">
        <f>'項目2(合理的配慮の提供)'!AH36</f>
        <v>0</v>
      </c>
    </row>
    <row r="703" spans="1:21" ht="12" customHeight="1" x14ac:dyDescent="0.15">
      <c r="A703" s="61" t="s">
        <v>222</v>
      </c>
      <c r="B703" s="62" t="s">
        <v>6</v>
      </c>
      <c r="C703" s="62" t="s">
        <v>133</v>
      </c>
      <c r="D703" s="100" t="s">
        <v>134</v>
      </c>
      <c r="E703" s="99" t="str">
        <f t="shared" si="17"/>
        <v>回答対象外</v>
      </c>
      <c r="F703" s="97">
        <v>17</v>
      </c>
      <c r="G703" s="97">
        <f>IF(F703&gt;K454,1,0)</f>
        <v>1</v>
      </c>
      <c r="H703" s="97">
        <f>IF(COUNTIF(K703:W703,"○")&gt;0,1,0)</f>
        <v>0</v>
      </c>
      <c r="I703" s="97" t="s">
        <v>122</v>
      </c>
      <c r="J703" s="97">
        <v>7</v>
      </c>
      <c r="K703" s="98">
        <f>'項目2(合理的配慮の提供)'!AI36</f>
        <v>0</v>
      </c>
      <c r="L703" s="97">
        <f>'項目2(合理的配慮の提供)'!AJ36</f>
        <v>0</v>
      </c>
      <c r="M703" s="97">
        <f>'項目2(合理的配慮の提供)'!AK36</f>
        <v>0</v>
      </c>
      <c r="N703" s="97">
        <f>'項目2(合理的配慮の提供)'!AL36</f>
        <v>0</v>
      </c>
      <c r="O703" s="97">
        <f>'項目2(合理的配慮の提供)'!AM36</f>
        <v>0</v>
      </c>
      <c r="P703" s="97">
        <f>'項目2(合理的配慮の提供)'!AN36</f>
        <v>0</v>
      </c>
      <c r="Q703" s="97">
        <f>'項目2(合理的配慮の提供)'!AO36</f>
        <v>0</v>
      </c>
    </row>
    <row r="704" spans="1:21" ht="12" customHeight="1" x14ac:dyDescent="0.15">
      <c r="A704" s="61" t="s">
        <v>222</v>
      </c>
      <c r="B704" s="62" t="s">
        <v>6</v>
      </c>
      <c r="C704" s="62" t="s">
        <v>133</v>
      </c>
      <c r="D704" s="100" t="s">
        <v>132</v>
      </c>
      <c r="E704" s="99" t="str">
        <f t="shared" si="17"/>
        <v>回答対象外</v>
      </c>
      <c r="F704" s="97">
        <v>17</v>
      </c>
      <c r="G704" s="106">
        <f>IF(F704&gt;K454,1,IF(U703&lt;&gt;"○",1,0))</f>
        <v>1</v>
      </c>
      <c r="H704" s="106">
        <f>IF(G704=1,1,IF(K704="特になし　",1,IF(K704=0,0,1)))</f>
        <v>1</v>
      </c>
      <c r="I704" s="97" t="s">
        <v>120</v>
      </c>
      <c r="J704" s="97">
        <v>1</v>
      </c>
      <c r="K704" s="98">
        <f>'項目2(合理的配慮の提供)'!AP36</f>
        <v>0</v>
      </c>
    </row>
    <row r="705" spans="1:21" ht="12" customHeight="1" x14ac:dyDescent="0.15">
      <c r="A705" s="61" t="s">
        <v>222</v>
      </c>
      <c r="B705" s="62" t="s">
        <v>6</v>
      </c>
      <c r="C705" s="62" t="s">
        <v>125</v>
      </c>
      <c r="D705" s="100" t="s">
        <v>90</v>
      </c>
      <c r="E705" s="99" t="str">
        <f t="shared" si="17"/>
        <v>回答対象外</v>
      </c>
      <c r="F705" s="97">
        <v>17</v>
      </c>
      <c r="G705" s="97">
        <f>IF(F705&gt;K454,1,0)</f>
        <v>1</v>
      </c>
      <c r="H705" s="104">
        <v>1</v>
      </c>
      <c r="I705" s="97" t="s">
        <v>122</v>
      </c>
      <c r="J705" s="97">
        <v>1</v>
      </c>
      <c r="K705" s="98">
        <f>'項目2(合理的配慮の提供)'!AQ36</f>
        <v>0</v>
      </c>
    </row>
    <row r="706" spans="1:21" ht="12" customHeight="1" x14ac:dyDescent="0.15">
      <c r="A706" s="61" t="s">
        <v>222</v>
      </c>
      <c r="B706" s="62" t="s">
        <v>6</v>
      </c>
      <c r="C706" s="62" t="s">
        <v>124</v>
      </c>
      <c r="D706" s="100" t="s">
        <v>7</v>
      </c>
      <c r="E706" s="99" t="str">
        <f t="shared" si="17"/>
        <v>回答対象外</v>
      </c>
      <c r="F706" s="97">
        <v>17</v>
      </c>
      <c r="G706" s="97">
        <f>IF(F706&gt;K454,1,0)</f>
        <v>1</v>
      </c>
      <c r="H706" s="97">
        <f>IF(K706="特になし　",0,IF(K706=0,0,1))</f>
        <v>0</v>
      </c>
      <c r="I706" s="97" t="s">
        <v>120</v>
      </c>
      <c r="J706" s="97">
        <v>1</v>
      </c>
      <c r="K706" s="98">
        <f>'項目2(合理的配慮の提供)'!AR36</f>
        <v>0</v>
      </c>
    </row>
    <row r="707" spans="1:21" ht="12" customHeight="1" x14ac:dyDescent="0.15">
      <c r="A707" s="61" t="s">
        <v>222</v>
      </c>
      <c r="B707" s="62" t="s">
        <v>6</v>
      </c>
      <c r="C707" s="62" t="s">
        <v>123</v>
      </c>
      <c r="D707" s="100" t="s">
        <v>131</v>
      </c>
      <c r="E707" s="99" t="str">
        <f t="shared" ref="E707:E770" si="18">IF(G707=1,"回答対象外",IF(H707=1,"回答済","未回答"))</f>
        <v>回答対象外</v>
      </c>
      <c r="F707" s="97">
        <v>17</v>
      </c>
      <c r="G707" s="97">
        <f>IF(F707&gt;K454,1,0)</f>
        <v>1</v>
      </c>
      <c r="H707" s="97">
        <f>IF(K707="特になし　",0,IF(K707=0,0,1))</f>
        <v>0</v>
      </c>
      <c r="I707" s="97" t="s">
        <v>120</v>
      </c>
      <c r="J707" s="97">
        <v>1</v>
      </c>
      <c r="K707" s="98">
        <f>'項目2(合理的配慮の提供)'!AS36</f>
        <v>0</v>
      </c>
    </row>
    <row r="708" spans="1:21" ht="12" customHeight="1" x14ac:dyDescent="0.15">
      <c r="A708" s="61" t="s">
        <v>222</v>
      </c>
      <c r="B708" s="62" t="s">
        <v>6</v>
      </c>
      <c r="C708" s="62" t="s">
        <v>121</v>
      </c>
      <c r="D708" s="100" t="s">
        <v>130</v>
      </c>
      <c r="E708" s="99" t="str">
        <f t="shared" si="18"/>
        <v>回答対象外</v>
      </c>
      <c r="F708" s="97">
        <v>17</v>
      </c>
      <c r="G708" s="97">
        <f>IF(F708&gt;K454,1,0)</f>
        <v>1</v>
      </c>
      <c r="H708" s="97">
        <f>IF(K708="特になし　",0,IF(K708=0,0,1))</f>
        <v>0</v>
      </c>
      <c r="I708" s="97" t="s">
        <v>120</v>
      </c>
      <c r="J708" s="97">
        <v>1</v>
      </c>
      <c r="K708" s="98">
        <f>'項目2(合理的配慮の提供)'!AT36</f>
        <v>0</v>
      </c>
    </row>
    <row r="709" spans="1:21" ht="12" customHeight="1" x14ac:dyDescent="0.15">
      <c r="A709" s="61" t="s">
        <v>222</v>
      </c>
      <c r="B709" s="62" t="s">
        <v>6</v>
      </c>
      <c r="C709" s="62" t="s">
        <v>119</v>
      </c>
      <c r="D709" s="100" t="s">
        <v>129</v>
      </c>
      <c r="E709" s="99" t="str">
        <f t="shared" si="18"/>
        <v>回答対象外</v>
      </c>
      <c r="F709" s="97">
        <v>17</v>
      </c>
      <c r="G709" s="97">
        <f>IF(F709&gt;K454,1,0)</f>
        <v>1</v>
      </c>
      <c r="H709" s="97">
        <f>IF(K709="(選択)",0,1)</f>
        <v>0</v>
      </c>
      <c r="I709" s="97" t="s">
        <v>118</v>
      </c>
      <c r="J709" s="97">
        <v>2</v>
      </c>
      <c r="K709" s="98" t="str">
        <f>'項目2(合理的配慮の提供)'!AU36</f>
        <v>(選択)</v>
      </c>
    </row>
    <row r="710" spans="1:21" ht="12" customHeight="1" x14ac:dyDescent="0.15">
      <c r="A710" s="61" t="s">
        <v>222</v>
      </c>
      <c r="B710" s="62" t="s">
        <v>6</v>
      </c>
      <c r="C710" s="62" t="s">
        <v>128</v>
      </c>
      <c r="D710" s="100" t="s">
        <v>184</v>
      </c>
      <c r="E710" s="99" t="str">
        <f t="shared" si="18"/>
        <v>回答対象外</v>
      </c>
      <c r="F710" s="97">
        <v>18</v>
      </c>
      <c r="G710" s="97">
        <f>IF(F710&gt;K454,1,0)</f>
        <v>1</v>
      </c>
      <c r="H710" s="97">
        <f>IF(K710="(選択)",0,1)</f>
        <v>0</v>
      </c>
      <c r="I710" s="97" t="s">
        <v>118</v>
      </c>
      <c r="J710" s="97">
        <v>2</v>
      </c>
      <c r="K710" s="98" t="str">
        <f>'項目2(合理的配慮の提供)'!C37</f>
        <v>(選択)</v>
      </c>
    </row>
    <row r="711" spans="1:21" ht="12" customHeight="1" x14ac:dyDescent="0.15">
      <c r="A711" s="61" t="s">
        <v>222</v>
      </c>
      <c r="B711" s="62" t="s">
        <v>6</v>
      </c>
      <c r="C711" s="62" t="s">
        <v>127</v>
      </c>
      <c r="D711" s="100" t="s">
        <v>88</v>
      </c>
      <c r="E711" s="99" t="str">
        <f t="shared" si="18"/>
        <v>回答対象外</v>
      </c>
      <c r="F711" s="97">
        <v>18</v>
      </c>
      <c r="G711" s="97">
        <f>IF(F711&gt;K454,1,0)</f>
        <v>1</v>
      </c>
      <c r="H711" s="97">
        <f>IF(K711="特になし　",0,IF(K711=0,0,1))</f>
        <v>0</v>
      </c>
      <c r="I711" s="97" t="s">
        <v>120</v>
      </c>
      <c r="J711" s="97">
        <v>1</v>
      </c>
      <c r="K711" s="98">
        <f>'項目2(合理的配慮の提供)'!D37</f>
        <v>0</v>
      </c>
    </row>
    <row r="712" spans="1:21" ht="12" customHeight="1" x14ac:dyDescent="0.15">
      <c r="A712" s="61" t="s">
        <v>222</v>
      </c>
      <c r="B712" s="62" t="s">
        <v>6</v>
      </c>
      <c r="C712" s="62" t="s">
        <v>126</v>
      </c>
      <c r="D712" s="100" t="s">
        <v>143</v>
      </c>
      <c r="E712" s="99" t="str">
        <f t="shared" si="18"/>
        <v>回答対象外</v>
      </c>
      <c r="F712" s="97">
        <v>18</v>
      </c>
      <c r="G712" s="97">
        <f>IF(F712&gt;K454,1,0)</f>
        <v>1</v>
      </c>
      <c r="H712" s="97">
        <f>IF(COUNTIF(K712:W712,"○")&gt;0,1,0)</f>
        <v>0</v>
      </c>
      <c r="I712" s="97" t="s">
        <v>122</v>
      </c>
      <c r="J712" s="97">
        <v>3</v>
      </c>
      <c r="K712" s="98">
        <f>'項目2(合理的配慮の提供)'!G37</f>
        <v>0</v>
      </c>
      <c r="L712" s="97">
        <f>'項目2(合理的配慮の提供)'!H37</f>
        <v>0</v>
      </c>
      <c r="M712" s="97">
        <f>'項目2(合理的配慮の提供)'!I37</f>
        <v>0</v>
      </c>
    </row>
    <row r="713" spans="1:21" ht="12" customHeight="1" x14ac:dyDescent="0.15">
      <c r="A713" s="61" t="s">
        <v>222</v>
      </c>
      <c r="B713" s="62" t="s">
        <v>6</v>
      </c>
      <c r="C713" s="62" t="s">
        <v>126</v>
      </c>
      <c r="D713" s="100" t="s">
        <v>142</v>
      </c>
      <c r="E713" s="99" t="str">
        <f t="shared" si="18"/>
        <v>回答対象外</v>
      </c>
      <c r="F713" s="97">
        <v>18</v>
      </c>
      <c r="G713" s="106">
        <f>IF(F713&gt;K454,1,IF(M712&lt;&gt;"○",1,0))</f>
        <v>1</v>
      </c>
      <c r="H713" s="106">
        <f>IF(G713=1,1,IF(K713="特になし　",1,IF(K713=0,0,1)))</f>
        <v>1</v>
      </c>
      <c r="I713" s="97" t="s">
        <v>120</v>
      </c>
      <c r="J713" s="97">
        <v>1</v>
      </c>
      <c r="K713" s="98">
        <f>'項目2(合理的配慮の提供)'!J37</f>
        <v>0</v>
      </c>
    </row>
    <row r="714" spans="1:21" ht="12" customHeight="1" x14ac:dyDescent="0.15">
      <c r="A714" s="61" t="s">
        <v>222</v>
      </c>
      <c r="B714" s="62" t="s">
        <v>6</v>
      </c>
      <c r="C714" s="62" t="s">
        <v>141</v>
      </c>
      <c r="D714" s="100" t="s">
        <v>140</v>
      </c>
      <c r="E714" s="99" t="str">
        <f t="shared" si="18"/>
        <v>回答対象外</v>
      </c>
      <c r="F714" s="97">
        <v>18</v>
      </c>
      <c r="G714" s="97">
        <f>IF(F714&gt;K454,1,0)</f>
        <v>1</v>
      </c>
      <c r="H714" s="97">
        <f>IF(COUNTIF(K714:W714,"○")&gt;0,1,0)</f>
        <v>0</v>
      </c>
      <c r="I714" s="97" t="s">
        <v>122</v>
      </c>
      <c r="J714" s="97">
        <v>3</v>
      </c>
      <c r="K714" s="98">
        <f>'項目2(合理的配慮の提供)'!K37</f>
        <v>0</v>
      </c>
      <c r="L714" s="97">
        <f>'項目2(合理的配慮の提供)'!L37</f>
        <v>0</v>
      </c>
      <c r="M714" s="97">
        <f>'項目2(合理的配慮の提供)'!M37</f>
        <v>0</v>
      </c>
    </row>
    <row r="715" spans="1:21" ht="12" customHeight="1" x14ac:dyDescent="0.15">
      <c r="A715" s="61" t="s">
        <v>222</v>
      </c>
      <c r="B715" s="62" t="s">
        <v>6</v>
      </c>
      <c r="C715" s="62" t="s">
        <v>139</v>
      </c>
      <c r="D715" s="100" t="s">
        <v>138</v>
      </c>
      <c r="E715" s="99" t="str">
        <f t="shared" si="18"/>
        <v>回答対象外</v>
      </c>
      <c r="F715" s="97">
        <v>18</v>
      </c>
      <c r="G715" s="97">
        <f>IF(F715&gt;K454,1,0)</f>
        <v>1</v>
      </c>
      <c r="H715" s="97">
        <f>IF(COUNTIF(K715:W715,"○")&gt;0,1,0)</f>
        <v>0</v>
      </c>
      <c r="I715" s="97" t="s">
        <v>122</v>
      </c>
      <c r="J715" s="97">
        <v>9</v>
      </c>
      <c r="K715" s="98">
        <f>'項目2(合理的配慮の提供)'!N37</f>
        <v>0</v>
      </c>
      <c r="L715" s="97">
        <f>'項目2(合理的配慮の提供)'!O37</f>
        <v>0</v>
      </c>
      <c r="M715" s="97">
        <f>'項目2(合理的配慮の提供)'!P37</f>
        <v>0</v>
      </c>
      <c r="N715" s="97">
        <f>'項目2(合理的配慮の提供)'!Q37</f>
        <v>0</v>
      </c>
      <c r="O715" s="97">
        <f>'項目2(合理的配慮の提供)'!R37</f>
        <v>0</v>
      </c>
      <c r="P715" s="97">
        <f>'項目2(合理的配慮の提供)'!S37</f>
        <v>0</v>
      </c>
      <c r="Q715" s="97">
        <f>'項目2(合理的配慮の提供)'!T37</f>
        <v>0</v>
      </c>
      <c r="R715" s="97">
        <f>'項目2(合理的配慮の提供)'!U37</f>
        <v>0</v>
      </c>
      <c r="S715" s="97">
        <f>'項目2(合理的配慮の提供)'!V37</f>
        <v>0</v>
      </c>
    </row>
    <row r="716" spans="1:21" ht="12" customHeight="1" x14ac:dyDescent="0.15">
      <c r="A716" s="61" t="s">
        <v>222</v>
      </c>
      <c r="B716" s="62" t="s">
        <v>6</v>
      </c>
      <c r="C716" s="62" t="s">
        <v>136</v>
      </c>
      <c r="D716" s="100" t="s">
        <v>137</v>
      </c>
      <c r="E716" s="99" t="str">
        <f t="shared" si="18"/>
        <v>回答対象外</v>
      </c>
      <c r="F716" s="97">
        <v>18</v>
      </c>
      <c r="G716" s="97">
        <f>IF(F716&gt;K454,1,0)</f>
        <v>1</v>
      </c>
      <c r="H716" s="97">
        <f>IF(COUNTIF(K716:W716,"○")&gt;0,1,0)</f>
        <v>0</v>
      </c>
      <c r="I716" s="97" t="s">
        <v>122</v>
      </c>
      <c r="J716" s="97">
        <v>11</v>
      </c>
      <c r="K716" s="98">
        <f>'項目2(合理的配慮の提供)'!W37</f>
        <v>0</v>
      </c>
      <c r="L716" s="97">
        <f>'項目2(合理的配慮の提供)'!X37</f>
        <v>0</v>
      </c>
      <c r="M716" s="97">
        <f>'項目2(合理的配慮の提供)'!Y37</f>
        <v>0</v>
      </c>
      <c r="N716" s="97">
        <f>'項目2(合理的配慮の提供)'!Z37</f>
        <v>0</v>
      </c>
      <c r="O716" s="97">
        <f>'項目2(合理的配慮の提供)'!AA37</f>
        <v>0</v>
      </c>
      <c r="P716" s="97">
        <f>'項目2(合理的配慮の提供)'!AB37</f>
        <v>0</v>
      </c>
      <c r="Q716" s="97">
        <f>'項目2(合理的配慮の提供)'!AC37</f>
        <v>0</v>
      </c>
      <c r="R716" s="97">
        <f>'項目2(合理的配慮の提供)'!AD37</f>
        <v>0</v>
      </c>
      <c r="S716" s="97">
        <f>'項目2(合理的配慮の提供)'!AE37</f>
        <v>0</v>
      </c>
      <c r="T716" s="97">
        <f>'項目2(合理的配慮の提供)'!AF37</f>
        <v>0</v>
      </c>
      <c r="U716" s="97">
        <f>'項目2(合理的配慮の提供)'!AG37</f>
        <v>0</v>
      </c>
    </row>
    <row r="717" spans="1:21" ht="12" customHeight="1" x14ac:dyDescent="0.15">
      <c r="A717" s="61" t="s">
        <v>222</v>
      </c>
      <c r="B717" s="62" t="s">
        <v>6</v>
      </c>
      <c r="C717" s="62" t="s">
        <v>136</v>
      </c>
      <c r="D717" s="100" t="s">
        <v>135</v>
      </c>
      <c r="E717" s="99" t="str">
        <f t="shared" si="18"/>
        <v>回答対象外</v>
      </c>
      <c r="F717" s="97">
        <v>18</v>
      </c>
      <c r="G717" s="106">
        <f>IF(F717&gt;K454,1,IF(U716&lt;&gt;"○",1,0))</f>
        <v>1</v>
      </c>
      <c r="H717" s="106">
        <f>IF(G717=1,1,IF(K717="特になし　",1,IF(K717=0,0,1)))</f>
        <v>1</v>
      </c>
      <c r="I717" s="97" t="s">
        <v>120</v>
      </c>
      <c r="J717" s="97">
        <v>1</v>
      </c>
      <c r="K717" s="98">
        <f>'項目2(合理的配慮の提供)'!AH37</f>
        <v>0</v>
      </c>
    </row>
    <row r="718" spans="1:21" ht="12" customHeight="1" x14ac:dyDescent="0.15">
      <c r="A718" s="61" t="s">
        <v>222</v>
      </c>
      <c r="B718" s="62" t="s">
        <v>6</v>
      </c>
      <c r="C718" s="62" t="s">
        <v>133</v>
      </c>
      <c r="D718" s="100" t="s">
        <v>134</v>
      </c>
      <c r="E718" s="99" t="str">
        <f t="shared" si="18"/>
        <v>回答対象外</v>
      </c>
      <c r="F718" s="97">
        <v>18</v>
      </c>
      <c r="G718" s="97">
        <f>IF(F718&gt;K454,1,0)</f>
        <v>1</v>
      </c>
      <c r="H718" s="97">
        <f>IF(COUNTIF(K718:W718,"○")&gt;0,1,0)</f>
        <v>0</v>
      </c>
      <c r="I718" s="97" t="s">
        <v>122</v>
      </c>
      <c r="J718" s="97">
        <v>7</v>
      </c>
      <c r="K718" s="98">
        <f>'項目2(合理的配慮の提供)'!AI37</f>
        <v>0</v>
      </c>
      <c r="L718" s="97">
        <f>'項目2(合理的配慮の提供)'!AJ37</f>
        <v>0</v>
      </c>
      <c r="M718" s="97">
        <f>'項目2(合理的配慮の提供)'!AK37</f>
        <v>0</v>
      </c>
      <c r="N718" s="97">
        <f>'項目2(合理的配慮の提供)'!AL37</f>
        <v>0</v>
      </c>
      <c r="O718" s="97">
        <f>'項目2(合理的配慮の提供)'!AM37</f>
        <v>0</v>
      </c>
      <c r="P718" s="97">
        <f>'項目2(合理的配慮の提供)'!AN37</f>
        <v>0</v>
      </c>
      <c r="Q718" s="97">
        <f>'項目2(合理的配慮の提供)'!AO37</f>
        <v>0</v>
      </c>
    </row>
    <row r="719" spans="1:21" ht="12" customHeight="1" x14ac:dyDescent="0.15">
      <c r="A719" s="61" t="s">
        <v>222</v>
      </c>
      <c r="B719" s="62" t="s">
        <v>6</v>
      </c>
      <c r="C719" s="62" t="s">
        <v>133</v>
      </c>
      <c r="D719" s="100" t="s">
        <v>132</v>
      </c>
      <c r="E719" s="99" t="str">
        <f t="shared" si="18"/>
        <v>回答対象外</v>
      </c>
      <c r="F719" s="97">
        <v>18</v>
      </c>
      <c r="G719" s="106">
        <f>IF(F719&gt;K454,1,IF(U718&lt;&gt;"○",1,0))</f>
        <v>1</v>
      </c>
      <c r="H719" s="106">
        <f>IF(G719=1,1,IF(K719="特になし　",1,IF(K719=0,0,1)))</f>
        <v>1</v>
      </c>
      <c r="I719" s="97" t="s">
        <v>120</v>
      </c>
      <c r="J719" s="97">
        <v>1</v>
      </c>
      <c r="K719" s="98">
        <f>'項目2(合理的配慮の提供)'!AP37</f>
        <v>0</v>
      </c>
    </row>
    <row r="720" spans="1:21" ht="12" customHeight="1" x14ac:dyDescent="0.15">
      <c r="A720" s="61" t="s">
        <v>222</v>
      </c>
      <c r="B720" s="62" t="s">
        <v>6</v>
      </c>
      <c r="C720" s="62" t="s">
        <v>125</v>
      </c>
      <c r="D720" s="100" t="s">
        <v>90</v>
      </c>
      <c r="E720" s="99" t="str">
        <f t="shared" si="18"/>
        <v>回答対象外</v>
      </c>
      <c r="F720" s="97">
        <v>18</v>
      </c>
      <c r="G720" s="97">
        <f>IF(F720&gt;K454,1,0)</f>
        <v>1</v>
      </c>
      <c r="H720" s="104">
        <v>1</v>
      </c>
      <c r="I720" s="97" t="s">
        <v>122</v>
      </c>
      <c r="J720" s="97">
        <v>1</v>
      </c>
      <c r="K720" s="98">
        <f>'項目2(合理的配慮の提供)'!AQ37</f>
        <v>0</v>
      </c>
    </row>
    <row r="721" spans="1:21" ht="12" customHeight="1" x14ac:dyDescent="0.15">
      <c r="A721" s="61" t="s">
        <v>222</v>
      </c>
      <c r="B721" s="62" t="s">
        <v>6</v>
      </c>
      <c r="C721" s="62" t="s">
        <v>124</v>
      </c>
      <c r="D721" s="100" t="s">
        <v>7</v>
      </c>
      <c r="E721" s="99" t="str">
        <f t="shared" si="18"/>
        <v>回答対象外</v>
      </c>
      <c r="F721" s="97">
        <v>18</v>
      </c>
      <c r="G721" s="97">
        <f>IF(F721&gt;K454,1,0)</f>
        <v>1</v>
      </c>
      <c r="H721" s="97">
        <f>IF(K721="特になし　",0,IF(K721=0,0,1))</f>
        <v>0</v>
      </c>
      <c r="I721" s="97" t="s">
        <v>120</v>
      </c>
      <c r="J721" s="97">
        <v>1</v>
      </c>
      <c r="K721" s="98">
        <f>'項目2(合理的配慮の提供)'!AR37</f>
        <v>0</v>
      </c>
    </row>
    <row r="722" spans="1:21" ht="12" customHeight="1" x14ac:dyDescent="0.15">
      <c r="A722" s="61" t="s">
        <v>222</v>
      </c>
      <c r="B722" s="62" t="s">
        <v>6</v>
      </c>
      <c r="C722" s="62" t="s">
        <v>123</v>
      </c>
      <c r="D722" s="100" t="s">
        <v>131</v>
      </c>
      <c r="E722" s="99" t="str">
        <f t="shared" si="18"/>
        <v>回答対象外</v>
      </c>
      <c r="F722" s="97">
        <v>18</v>
      </c>
      <c r="G722" s="97">
        <f>IF(F722&gt;K454,1,0)</f>
        <v>1</v>
      </c>
      <c r="H722" s="97">
        <f>IF(K722="特になし　",0,IF(K722=0,0,1))</f>
        <v>0</v>
      </c>
      <c r="I722" s="97" t="s">
        <v>120</v>
      </c>
      <c r="J722" s="97">
        <v>1</v>
      </c>
      <c r="K722" s="98">
        <f>'項目2(合理的配慮の提供)'!AS37</f>
        <v>0</v>
      </c>
    </row>
    <row r="723" spans="1:21" ht="12" customHeight="1" x14ac:dyDescent="0.15">
      <c r="A723" s="61" t="s">
        <v>222</v>
      </c>
      <c r="B723" s="62" t="s">
        <v>6</v>
      </c>
      <c r="C723" s="62" t="s">
        <v>121</v>
      </c>
      <c r="D723" s="100" t="s">
        <v>130</v>
      </c>
      <c r="E723" s="99" t="str">
        <f t="shared" si="18"/>
        <v>回答対象外</v>
      </c>
      <c r="F723" s="97">
        <v>18</v>
      </c>
      <c r="G723" s="97">
        <f>IF(F723&gt;K454,1,0)</f>
        <v>1</v>
      </c>
      <c r="H723" s="97">
        <f>IF(K723="特になし　",0,IF(K723=0,0,1))</f>
        <v>0</v>
      </c>
      <c r="I723" s="97" t="s">
        <v>120</v>
      </c>
      <c r="J723" s="97">
        <v>1</v>
      </c>
      <c r="K723" s="98">
        <f>'項目2(合理的配慮の提供)'!AT37</f>
        <v>0</v>
      </c>
    </row>
    <row r="724" spans="1:21" ht="12" customHeight="1" x14ac:dyDescent="0.15">
      <c r="A724" s="61" t="s">
        <v>222</v>
      </c>
      <c r="B724" s="62" t="s">
        <v>6</v>
      </c>
      <c r="C724" s="62" t="s">
        <v>119</v>
      </c>
      <c r="D724" s="100" t="s">
        <v>129</v>
      </c>
      <c r="E724" s="99" t="str">
        <f t="shared" si="18"/>
        <v>回答対象外</v>
      </c>
      <c r="F724" s="97">
        <v>18</v>
      </c>
      <c r="G724" s="97">
        <f>IF(F724&gt;K454,1,0)</f>
        <v>1</v>
      </c>
      <c r="H724" s="97">
        <f>IF(K724="(選択)",0,1)</f>
        <v>0</v>
      </c>
      <c r="I724" s="97" t="s">
        <v>118</v>
      </c>
      <c r="J724" s="97">
        <v>2</v>
      </c>
      <c r="K724" s="98" t="str">
        <f>'項目2(合理的配慮の提供)'!AU37</f>
        <v>(選択)</v>
      </c>
    </row>
    <row r="725" spans="1:21" ht="12" customHeight="1" x14ac:dyDescent="0.15">
      <c r="A725" s="61" t="s">
        <v>222</v>
      </c>
      <c r="B725" s="62" t="s">
        <v>6</v>
      </c>
      <c r="C725" s="62" t="s">
        <v>128</v>
      </c>
      <c r="D725" s="100" t="s">
        <v>184</v>
      </c>
      <c r="E725" s="99" t="str">
        <f t="shared" si="18"/>
        <v>回答対象外</v>
      </c>
      <c r="F725" s="97">
        <v>19</v>
      </c>
      <c r="G725" s="97">
        <f>IF(F725&gt;K454,1,0)</f>
        <v>1</v>
      </c>
      <c r="H725" s="97">
        <f>IF(K725="(選択)",0,1)</f>
        <v>0</v>
      </c>
      <c r="I725" s="97" t="s">
        <v>118</v>
      </c>
      <c r="J725" s="97">
        <v>2</v>
      </c>
      <c r="K725" s="98" t="str">
        <f>'項目2(合理的配慮の提供)'!C38</f>
        <v>(選択)</v>
      </c>
    </row>
    <row r="726" spans="1:21" ht="12" customHeight="1" x14ac:dyDescent="0.15">
      <c r="A726" s="61" t="s">
        <v>222</v>
      </c>
      <c r="B726" s="62" t="s">
        <v>6</v>
      </c>
      <c r="C726" s="62" t="s">
        <v>127</v>
      </c>
      <c r="D726" s="100" t="s">
        <v>88</v>
      </c>
      <c r="E726" s="99" t="str">
        <f t="shared" si="18"/>
        <v>回答対象外</v>
      </c>
      <c r="F726" s="97">
        <v>19</v>
      </c>
      <c r="G726" s="97">
        <f>IF(F726&gt;K454,1,0)</f>
        <v>1</v>
      </c>
      <c r="H726" s="97">
        <f>IF(K726="特になし　",0,IF(K726=0,0,1))</f>
        <v>0</v>
      </c>
      <c r="I726" s="97" t="s">
        <v>120</v>
      </c>
      <c r="J726" s="97">
        <v>1</v>
      </c>
      <c r="K726" s="98">
        <f>'項目2(合理的配慮の提供)'!D38</f>
        <v>0</v>
      </c>
    </row>
    <row r="727" spans="1:21" ht="12" customHeight="1" x14ac:dyDescent="0.15">
      <c r="A727" s="61" t="s">
        <v>222</v>
      </c>
      <c r="B727" s="62" t="s">
        <v>6</v>
      </c>
      <c r="C727" s="62" t="s">
        <v>126</v>
      </c>
      <c r="D727" s="100" t="s">
        <v>143</v>
      </c>
      <c r="E727" s="99" t="str">
        <f t="shared" si="18"/>
        <v>回答対象外</v>
      </c>
      <c r="F727" s="97">
        <v>19</v>
      </c>
      <c r="G727" s="97">
        <f>IF(F727&gt;K454,1,0)</f>
        <v>1</v>
      </c>
      <c r="H727" s="97">
        <f>IF(COUNTIF(K727:W727,"○")&gt;0,1,0)</f>
        <v>0</v>
      </c>
      <c r="I727" s="97" t="s">
        <v>122</v>
      </c>
      <c r="J727" s="97">
        <v>3</v>
      </c>
      <c r="K727" s="98">
        <f>'項目2(合理的配慮の提供)'!G38</f>
        <v>0</v>
      </c>
      <c r="L727" s="97">
        <f>'項目2(合理的配慮の提供)'!H38</f>
        <v>0</v>
      </c>
      <c r="M727" s="97">
        <f>'項目2(合理的配慮の提供)'!I38</f>
        <v>0</v>
      </c>
    </row>
    <row r="728" spans="1:21" ht="12" customHeight="1" x14ac:dyDescent="0.15">
      <c r="A728" s="61" t="s">
        <v>222</v>
      </c>
      <c r="B728" s="62" t="s">
        <v>6</v>
      </c>
      <c r="C728" s="62" t="s">
        <v>126</v>
      </c>
      <c r="D728" s="100" t="s">
        <v>142</v>
      </c>
      <c r="E728" s="99" t="str">
        <f t="shared" si="18"/>
        <v>回答対象外</v>
      </c>
      <c r="F728" s="97">
        <v>19</v>
      </c>
      <c r="G728" s="106">
        <f>IF(F728&gt;K454,1,IF(M727&lt;&gt;"○",1,0))</f>
        <v>1</v>
      </c>
      <c r="H728" s="106">
        <f>IF(G728=1,1,IF(K728="特になし　",1,IF(K728=0,0,1)))</f>
        <v>1</v>
      </c>
      <c r="I728" s="97" t="s">
        <v>120</v>
      </c>
      <c r="J728" s="97">
        <v>1</v>
      </c>
      <c r="K728" s="98">
        <f>'項目2(合理的配慮の提供)'!J38</f>
        <v>0</v>
      </c>
    </row>
    <row r="729" spans="1:21" ht="12" customHeight="1" x14ac:dyDescent="0.15">
      <c r="A729" s="61" t="s">
        <v>222</v>
      </c>
      <c r="B729" s="62" t="s">
        <v>6</v>
      </c>
      <c r="C729" s="62" t="s">
        <v>141</v>
      </c>
      <c r="D729" s="100" t="s">
        <v>140</v>
      </c>
      <c r="E729" s="99" t="str">
        <f t="shared" si="18"/>
        <v>回答対象外</v>
      </c>
      <c r="F729" s="97">
        <v>19</v>
      </c>
      <c r="G729" s="97">
        <f>IF(F729&gt;K454,1,0)</f>
        <v>1</v>
      </c>
      <c r="H729" s="97">
        <f>IF(COUNTIF(K729:W729,"○")&gt;0,1,0)</f>
        <v>0</v>
      </c>
      <c r="I729" s="97" t="s">
        <v>122</v>
      </c>
      <c r="J729" s="97">
        <v>3</v>
      </c>
      <c r="K729" s="98">
        <f>'項目2(合理的配慮の提供)'!K38</f>
        <v>0</v>
      </c>
      <c r="L729" s="97">
        <f>'項目2(合理的配慮の提供)'!L38</f>
        <v>0</v>
      </c>
      <c r="M729" s="97">
        <f>'項目2(合理的配慮の提供)'!M38</f>
        <v>0</v>
      </c>
    </row>
    <row r="730" spans="1:21" ht="12" customHeight="1" x14ac:dyDescent="0.15">
      <c r="A730" s="61" t="s">
        <v>222</v>
      </c>
      <c r="B730" s="62" t="s">
        <v>6</v>
      </c>
      <c r="C730" s="62" t="s">
        <v>139</v>
      </c>
      <c r="D730" s="100" t="s">
        <v>138</v>
      </c>
      <c r="E730" s="99" t="str">
        <f t="shared" si="18"/>
        <v>回答対象外</v>
      </c>
      <c r="F730" s="97">
        <v>19</v>
      </c>
      <c r="G730" s="97">
        <f>IF(F730&gt;K454,1,0)</f>
        <v>1</v>
      </c>
      <c r="H730" s="97">
        <f>IF(COUNTIF(K730:W730,"○")&gt;0,1,0)</f>
        <v>0</v>
      </c>
      <c r="I730" s="97" t="s">
        <v>122</v>
      </c>
      <c r="J730" s="97">
        <v>9</v>
      </c>
      <c r="K730" s="98">
        <f>'項目2(合理的配慮の提供)'!N38</f>
        <v>0</v>
      </c>
      <c r="L730" s="97">
        <f>'項目2(合理的配慮の提供)'!O38</f>
        <v>0</v>
      </c>
      <c r="M730" s="97">
        <f>'項目2(合理的配慮の提供)'!P38</f>
        <v>0</v>
      </c>
      <c r="N730" s="97">
        <f>'項目2(合理的配慮の提供)'!Q38</f>
        <v>0</v>
      </c>
      <c r="O730" s="97">
        <f>'項目2(合理的配慮の提供)'!R38</f>
        <v>0</v>
      </c>
      <c r="P730" s="97">
        <f>'項目2(合理的配慮の提供)'!S38</f>
        <v>0</v>
      </c>
      <c r="Q730" s="97">
        <f>'項目2(合理的配慮の提供)'!T38</f>
        <v>0</v>
      </c>
      <c r="R730" s="97">
        <f>'項目2(合理的配慮の提供)'!U38</f>
        <v>0</v>
      </c>
      <c r="S730" s="97">
        <f>'項目2(合理的配慮の提供)'!V38</f>
        <v>0</v>
      </c>
    </row>
    <row r="731" spans="1:21" ht="12" customHeight="1" x14ac:dyDescent="0.15">
      <c r="A731" s="61" t="s">
        <v>222</v>
      </c>
      <c r="B731" s="62" t="s">
        <v>6</v>
      </c>
      <c r="C731" s="62" t="s">
        <v>136</v>
      </c>
      <c r="D731" s="100" t="s">
        <v>137</v>
      </c>
      <c r="E731" s="99" t="str">
        <f t="shared" si="18"/>
        <v>回答対象外</v>
      </c>
      <c r="F731" s="97">
        <v>19</v>
      </c>
      <c r="G731" s="97">
        <f>IF(F731&gt;K454,1,0)</f>
        <v>1</v>
      </c>
      <c r="H731" s="97">
        <f>IF(COUNTIF(K731:W731,"○")&gt;0,1,0)</f>
        <v>0</v>
      </c>
      <c r="I731" s="97" t="s">
        <v>122</v>
      </c>
      <c r="J731" s="97">
        <v>11</v>
      </c>
      <c r="K731" s="98">
        <f>'項目2(合理的配慮の提供)'!W38</f>
        <v>0</v>
      </c>
      <c r="L731" s="97">
        <f>'項目2(合理的配慮の提供)'!X38</f>
        <v>0</v>
      </c>
      <c r="M731" s="97">
        <f>'項目2(合理的配慮の提供)'!Y38</f>
        <v>0</v>
      </c>
      <c r="N731" s="97">
        <f>'項目2(合理的配慮の提供)'!Z38</f>
        <v>0</v>
      </c>
      <c r="O731" s="97">
        <f>'項目2(合理的配慮の提供)'!AA38</f>
        <v>0</v>
      </c>
      <c r="P731" s="97">
        <f>'項目2(合理的配慮の提供)'!AB38</f>
        <v>0</v>
      </c>
      <c r="Q731" s="97">
        <f>'項目2(合理的配慮の提供)'!AC38</f>
        <v>0</v>
      </c>
      <c r="R731" s="97">
        <f>'項目2(合理的配慮の提供)'!AD38</f>
        <v>0</v>
      </c>
      <c r="S731" s="97">
        <f>'項目2(合理的配慮の提供)'!AE38</f>
        <v>0</v>
      </c>
      <c r="T731" s="97">
        <f>'項目2(合理的配慮の提供)'!AF38</f>
        <v>0</v>
      </c>
      <c r="U731" s="97">
        <f>'項目2(合理的配慮の提供)'!AG38</f>
        <v>0</v>
      </c>
    </row>
    <row r="732" spans="1:21" ht="12" customHeight="1" x14ac:dyDescent="0.15">
      <c r="A732" s="61" t="s">
        <v>222</v>
      </c>
      <c r="B732" s="62" t="s">
        <v>6</v>
      </c>
      <c r="C732" s="62" t="s">
        <v>136</v>
      </c>
      <c r="D732" s="100" t="s">
        <v>135</v>
      </c>
      <c r="E732" s="99" t="str">
        <f t="shared" si="18"/>
        <v>回答対象外</v>
      </c>
      <c r="F732" s="97">
        <v>19</v>
      </c>
      <c r="G732" s="106">
        <f>IF(F732&gt;K454,1,IF(U731&lt;&gt;"○",1,0))</f>
        <v>1</v>
      </c>
      <c r="H732" s="106">
        <f>IF(G732=1,1,IF(K732="特になし　",1,IF(K732=0,0,1)))</f>
        <v>1</v>
      </c>
      <c r="I732" s="97" t="s">
        <v>120</v>
      </c>
      <c r="J732" s="97">
        <v>1</v>
      </c>
      <c r="K732" s="98">
        <f>'項目2(合理的配慮の提供)'!AH38</f>
        <v>0</v>
      </c>
    </row>
    <row r="733" spans="1:21" ht="12" customHeight="1" x14ac:dyDescent="0.15">
      <c r="A733" s="61" t="s">
        <v>222</v>
      </c>
      <c r="B733" s="62" t="s">
        <v>6</v>
      </c>
      <c r="C733" s="62" t="s">
        <v>133</v>
      </c>
      <c r="D733" s="100" t="s">
        <v>134</v>
      </c>
      <c r="E733" s="99" t="str">
        <f t="shared" si="18"/>
        <v>回答対象外</v>
      </c>
      <c r="F733" s="97">
        <v>19</v>
      </c>
      <c r="G733" s="97">
        <f>IF(F733&gt;K454,1,0)</f>
        <v>1</v>
      </c>
      <c r="H733" s="97">
        <f>IF(COUNTIF(K733:W733,"○")&gt;0,1,0)</f>
        <v>0</v>
      </c>
      <c r="I733" s="97" t="s">
        <v>122</v>
      </c>
      <c r="J733" s="97">
        <v>7</v>
      </c>
      <c r="K733" s="98">
        <f>'項目2(合理的配慮の提供)'!AI38</f>
        <v>0</v>
      </c>
      <c r="L733" s="97">
        <f>'項目2(合理的配慮の提供)'!AJ38</f>
        <v>0</v>
      </c>
      <c r="M733" s="97">
        <f>'項目2(合理的配慮の提供)'!AK38</f>
        <v>0</v>
      </c>
      <c r="N733" s="97">
        <f>'項目2(合理的配慮の提供)'!AL38</f>
        <v>0</v>
      </c>
      <c r="O733" s="97">
        <f>'項目2(合理的配慮の提供)'!AM38</f>
        <v>0</v>
      </c>
      <c r="P733" s="97">
        <f>'項目2(合理的配慮の提供)'!AN38</f>
        <v>0</v>
      </c>
      <c r="Q733" s="97">
        <f>'項目2(合理的配慮の提供)'!AO38</f>
        <v>0</v>
      </c>
    </row>
    <row r="734" spans="1:21" ht="12" customHeight="1" x14ac:dyDescent="0.15">
      <c r="A734" s="61" t="s">
        <v>222</v>
      </c>
      <c r="B734" s="62" t="s">
        <v>6</v>
      </c>
      <c r="C734" s="62" t="s">
        <v>133</v>
      </c>
      <c r="D734" s="100" t="s">
        <v>132</v>
      </c>
      <c r="E734" s="99" t="str">
        <f t="shared" si="18"/>
        <v>回答対象外</v>
      </c>
      <c r="F734" s="97">
        <v>19</v>
      </c>
      <c r="G734" s="106">
        <f>IF(F734&gt;K454,1,IF(U733&lt;&gt;"○",1,0))</f>
        <v>1</v>
      </c>
      <c r="H734" s="106">
        <f>IF(G734=1,1,IF(K734="特になし　",1,IF(K734=0,0,1)))</f>
        <v>1</v>
      </c>
      <c r="I734" s="97" t="s">
        <v>120</v>
      </c>
      <c r="J734" s="97">
        <v>1</v>
      </c>
      <c r="K734" s="98">
        <f>'項目2(合理的配慮の提供)'!AP38</f>
        <v>0</v>
      </c>
    </row>
    <row r="735" spans="1:21" ht="12" customHeight="1" x14ac:dyDescent="0.15">
      <c r="A735" s="61" t="s">
        <v>222</v>
      </c>
      <c r="B735" s="62" t="s">
        <v>6</v>
      </c>
      <c r="C735" s="62" t="s">
        <v>125</v>
      </c>
      <c r="D735" s="100" t="s">
        <v>90</v>
      </c>
      <c r="E735" s="99" t="str">
        <f t="shared" si="18"/>
        <v>回答対象外</v>
      </c>
      <c r="F735" s="97">
        <v>19</v>
      </c>
      <c r="G735" s="97">
        <f>IF(F735&gt;K454,1,0)</f>
        <v>1</v>
      </c>
      <c r="H735" s="104">
        <v>1</v>
      </c>
      <c r="I735" s="97" t="s">
        <v>122</v>
      </c>
      <c r="J735" s="97">
        <v>1</v>
      </c>
      <c r="K735" s="98">
        <f>'項目2(合理的配慮の提供)'!AQ38</f>
        <v>0</v>
      </c>
    </row>
    <row r="736" spans="1:21" ht="12" customHeight="1" x14ac:dyDescent="0.15">
      <c r="A736" s="61" t="s">
        <v>222</v>
      </c>
      <c r="B736" s="62" t="s">
        <v>6</v>
      </c>
      <c r="C736" s="62" t="s">
        <v>124</v>
      </c>
      <c r="D736" s="100" t="s">
        <v>7</v>
      </c>
      <c r="E736" s="99" t="str">
        <f t="shared" si="18"/>
        <v>回答対象外</v>
      </c>
      <c r="F736" s="97">
        <v>19</v>
      </c>
      <c r="G736" s="97">
        <f>IF(F736&gt;K454,1,0)</f>
        <v>1</v>
      </c>
      <c r="H736" s="97">
        <f>IF(K736="特になし　",0,IF(K736=0,0,1))</f>
        <v>0</v>
      </c>
      <c r="I736" s="97" t="s">
        <v>120</v>
      </c>
      <c r="J736" s="97">
        <v>1</v>
      </c>
      <c r="K736" s="98">
        <f>'項目2(合理的配慮の提供)'!AR38</f>
        <v>0</v>
      </c>
    </row>
    <row r="737" spans="1:21" ht="12" customHeight="1" x14ac:dyDescent="0.15">
      <c r="A737" s="61" t="s">
        <v>222</v>
      </c>
      <c r="B737" s="62" t="s">
        <v>6</v>
      </c>
      <c r="C737" s="62" t="s">
        <v>123</v>
      </c>
      <c r="D737" s="100" t="s">
        <v>131</v>
      </c>
      <c r="E737" s="99" t="str">
        <f t="shared" si="18"/>
        <v>回答対象外</v>
      </c>
      <c r="F737" s="97">
        <v>19</v>
      </c>
      <c r="G737" s="97">
        <f>IF(F737&gt;K454,1,0)</f>
        <v>1</v>
      </c>
      <c r="H737" s="97">
        <f>IF(K737="特になし　",0,IF(K737=0,0,1))</f>
        <v>0</v>
      </c>
      <c r="I737" s="97" t="s">
        <v>120</v>
      </c>
      <c r="J737" s="97">
        <v>1</v>
      </c>
      <c r="K737" s="98">
        <f>'項目2(合理的配慮の提供)'!AS38</f>
        <v>0</v>
      </c>
    </row>
    <row r="738" spans="1:21" ht="12" customHeight="1" x14ac:dyDescent="0.15">
      <c r="A738" s="61" t="s">
        <v>222</v>
      </c>
      <c r="B738" s="62" t="s">
        <v>6</v>
      </c>
      <c r="C738" s="62" t="s">
        <v>121</v>
      </c>
      <c r="D738" s="100" t="s">
        <v>130</v>
      </c>
      <c r="E738" s="99" t="str">
        <f t="shared" si="18"/>
        <v>回答対象外</v>
      </c>
      <c r="F738" s="97">
        <v>19</v>
      </c>
      <c r="G738" s="97">
        <f>IF(F738&gt;K454,1,0)</f>
        <v>1</v>
      </c>
      <c r="H738" s="97">
        <f>IF(K738="特になし　",0,IF(K738=0,0,1))</f>
        <v>0</v>
      </c>
      <c r="I738" s="97" t="s">
        <v>120</v>
      </c>
      <c r="J738" s="97">
        <v>1</v>
      </c>
      <c r="K738" s="98">
        <f>'項目2(合理的配慮の提供)'!AT38</f>
        <v>0</v>
      </c>
    </row>
    <row r="739" spans="1:21" ht="12" customHeight="1" x14ac:dyDescent="0.15">
      <c r="A739" s="61" t="s">
        <v>222</v>
      </c>
      <c r="B739" s="62" t="s">
        <v>6</v>
      </c>
      <c r="C739" s="62" t="s">
        <v>119</v>
      </c>
      <c r="D739" s="100" t="s">
        <v>129</v>
      </c>
      <c r="E739" s="99" t="str">
        <f t="shared" si="18"/>
        <v>回答対象外</v>
      </c>
      <c r="F739" s="97">
        <v>19</v>
      </c>
      <c r="G739" s="97">
        <f>IF(F739&gt;K454,1,0)</f>
        <v>1</v>
      </c>
      <c r="H739" s="97">
        <f>IF(K739="(選択)",0,1)</f>
        <v>0</v>
      </c>
      <c r="I739" s="97" t="s">
        <v>118</v>
      </c>
      <c r="J739" s="97">
        <v>2</v>
      </c>
      <c r="K739" s="98" t="str">
        <f>'項目2(合理的配慮の提供)'!AU38</f>
        <v>(選択)</v>
      </c>
    </row>
    <row r="740" spans="1:21" ht="12" customHeight="1" x14ac:dyDescent="0.15">
      <c r="A740" s="61" t="s">
        <v>222</v>
      </c>
      <c r="B740" s="62" t="s">
        <v>6</v>
      </c>
      <c r="C740" s="62" t="s">
        <v>128</v>
      </c>
      <c r="D740" s="100" t="s">
        <v>184</v>
      </c>
      <c r="E740" s="99" t="str">
        <f t="shared" si="18"/>
        <v>回答対象外</v>
      </c>
      <c r="F740" s="97">
        <v>20</v>
      </c>
      <c r="G740" s="97">
        <f>IF(F740&gt;K454,1,0)</f>
        <v>1</v>
      </c>
      <c r="H740" s="97">
        <f>IF(K740="(選択)",0,1)</f>
        <v>0</v>
      </c>
      <c r="I740" s="97" t="s">
        <v>118</v>
      </c>
      <c r="J740" s="97">
        <v>2</v>
      </c>
      <c r="K740" s="98" t="str">
        <f>'項目2(合理的配慮の提供)'!C39</f>
        <v>(選択)</v>
      </c>
    </row>
    <row r="741" spans="1:21" ht="12" customHeight="1" x14ac:dyDescent="0.15">
      <c r="A741" s="61" t="s">
        <v>222</v>
      </c>
      <c r="B741" s="62" t="s">
        <v>6</v>
      </c>
      <c r="C741" s="62" t="s">
        <v>127</v>
      </c>
      <c r="D741" s="100" t="s">
        <v>88</v>
      </c>
      <c r="E741" s="99" t="str">
        <f t="shared" si="18"/>
        <v>回答対象外</v>
      </c>
      <c r="F741" s="97">
        <v>20</v>
      </c>
      <c r="G741" s="97">
        <f>IF(F741&gt;K454,1,0)</f>
        <v>1</v>
      </c>
      <c r="H741" s="97">
        <f>IF(K741="特になし　",0,IF(K741=0,0,1))</f>
        <v>0</v>
      </c>
      <c r="I741" s="97" t="s">
        <v>120</v>
      </c>
      <c r="J741" s="97">
        <v>1</v>
      </c>
      <c r="K741" s="98">
        <f>'項目2(合理的配慮の提供)'!D39</f>
        <v>0</v>
      </c>
    </row>
    <row r="742" spans="1:21" ht="12" customHeight="1" x14ac:dyDescent="0.15">
      <c r="A742" s="61" t="s">
        <v>222</v>
      </c>
      <c r="B742" s="62" t="s">
        <v>6</v>
      </c>
      <c r="C742" s="62" t="s">
        <v>126</v>
      </c>
      <c r="D742" s="100" t="s">
        <v>143</v>
      </c>
      <c r="E742" s="99" t="str">
        <f t="shared" si="18"/>
        <v>回答対象外</v>
      </c>
      <c r="F742" s="97">
        <v>20</v>
      </c>
      <c r="G742" s="97">
        <f>IF(F742&gt;K454,1,0)</f>
        <v>1</v>
      </c>
      <c r="H742" s="97">
        <f>IF(COUNTIF(K742:W742,"○")&gt;0,1,0)</f>
        <v>0</v>
      </c>
      <c r="I742" s="97" t="s">
        <v>122</v>
      </c>
      <c r="J742" s="97">
        <v>3</v>
      </c>
      <c r="K742" s="98">
        <f>'項目2(合理的配慮の提供)'!G39</f>
        <v>0</v>
      </c>
      <c r="L742" s="97">
        <f>'項目2(合理的配慮の提供)'!H39</f>
        <v>0</v>
      </c>
      <c r="M742" s="97">
        <f>'項目2(合理的配慮の提供)'!I39</f>
        <v>0</v>
      </c>
    </row>
    <row r="743" spans="1:21" ht="12" customHeight="1" x14ac:dyDescent="0.15">
      <c r="A743" s="61" t="s">
        <v>222</v>
      </c>
      <c r="B743" s="62" t="s">
        <v>6</v>
      </c>
      <c r="C743" s="62" t="s">
        <v>126</v>
      </c>
      <c r="D743" s="100" t="s">
        <v>142</v>
      </c>
      <c r="E743" s="99" t="str">
        <f t="shared" si="18"/>
        <v>回答対象外</v>
      </c>
      <c r="F743" s="97">
        <v>20</v>
      </c>
      <c r="G743" s="106">
        <f>IF(F743&gt;K454,1,IF(M742&lt;&gt;"○",1,0))</f>
        <v>1</v>
      </c>
      <c r="H743" s="106">
        <f>IF(G743=1,1,IF(K743="特になし　",1,IF(K743=0,0,1)))</f>
        <v>1</v>
      </c>
      <c r="I743" s="97" t="s">
        <v>120</v>
      </c>
      <c r="J743" s="97">
        <v>1</v>
      </c>
      <c r="K743" s="98">
        <f>'項目2(合理的配慮の提供)'!J39</f>
        <v>0</v>
      </c>
    </row>
    <row r="744" spans="1:21" ht="12" customHeight="1" x14ac:dyDescent="0.15">
      <c r="A744" s="61" t="s">
        <v>222</v>
      </c>
      <c r="B744" s="62" t="s">
        <v>6</v>
      </c>
      <c r="C744" s="62" t="s">
        <v>141</v>
      </c>
      <c r="D744" s="100" t="s">
        <v>140</v>
      </c>
      <c r="E744" s="99" t="str">
        <f t="shared" si="18"/>
        <v>回答対象外</v>
      </c>
      <c r="F744" s="97">
        <v>20</v>
      </c>
      <c r="G744" s="97">
        <f>IF(F744&gt;K454,1,0)</f>
        <v>1</v>
      </c>
      <c r="H744" s="97">
        <f>IF(COUNTIF(K744:W744,"○")&gt;0,1,0)</f>
        <v>0</v>
      </c>
      <c r="I744" s="97" t="s">
        <v>122</v>
      </c>
      <c r="J744" s="97">
        <v>3</v>
      </c>
      <c r="K744" s="98">
        <f>'項目2(合理的配慮の提供)'!K39</f>
        <v>0</v>
      </c>
      <c r="L744" s="97">
        <f>'項目2(合理的配慮の提供)'!L39</f>
        <v>0</v>
      </c>
      <c r="M744" s="97">
        <f>'項目2(合理的配慮の提供)'!M39</f>
        <v>0</v>
      </c>
    </row>
    <row r="745" spans="1:21" ht="12" customHeight="1" x14ac:dyDescent="0.15">
      <c r="A745" s="61" t="s">
        <v>222</v>
      </c>
      <c r="B745" s="62" t="s">
        <v>6</v>
      </c>
      <c r="C745" s="62" t="s">
        <v>139</v>
      </c>
      <c r="D745" s="100" t="s">
        <v>138</v>
      </c>
      <c r="E745" s="99" t="str">
        <f t="shared" si="18"/>
        <v>回答対象外</v>
      </c>
      <c r="F745" s="97">
        <v>20</v>
      </c>
      <c r="G745" s="97">
        <f>IF(F745&gt;K454,1,0)</f>
        <v>1</v>
      </c>
      <c r="H745" s="97">
        <f>IF(COUNTIF(K745:W745,"○")&gt;0,1,0)</f>
        <v>0</v>
      </c>
      <c r="I745" s="97" t="s">
        <v>122</v>
      </c>
      <c r="J745" s="97">
        <v>9</v>
      </c>
      <c r="K745" s="98">
        <f>'項目2(合理的配慮の提供)'!N39</f>
        <v>0</v>
      </c>
      <c r="L745" s="97">
        <f>'項目2(合理的配慮の提供)'!O39</f>
        <v>0</v>
      </c>
      <c r="M745" s="97">
        <f>'項目2(合理的配慮の提供)'!P39</f>
        <v>0</v>
      </c>
      <c r="N745" s="97">
        <f>'項目2(合理的配慮の提供)'!Q39</f>
        <v>0</v>
      </c>
      <c r="O745" s="97">
        <f>'項目2(合理的配慮の提供)'!R39</f>
        <v>0</v>
      </c>
      <c r="P745" s="97">
        <f>'項目2(合理的配慮の提供)'!S39</f>
        <v>0</v>
      </c>
      <c r="Q745" s="97">
        <f>'項目2(合理的配慮の提供)'!T39</f>
        <v>0</v>
      </c>
      <c r="R745" s="97">
        <f>'項目2(合理的配慮の提供)'!U39</f>
        <v>0</v>
      </c>
      <c r="S745" s="97">
        <f>'項目2(合理的配慮の提供)'!V39</f>
        <v>0</v>
      </c>
    </row>
    <row r="746" spans="1:21" ht="12" customHeight="1" x14ac:dyDescent="0.15">
      <c r="A746" s="61" t="s">
        <v>222</v>
      </c>
      <c r="B746" s="62" t="s">
        <v>6</v>
      </c>
      <c r="C746" s="62" t="s">
        <v>136</v>
      </c>
      <c r="D746" s="100" t="s">
        <v>137</v>
      </c>
      <c r="E746" s="99" t="str">
        <f t="shared" si="18"/>
        <v>回答対象外</v>
      </c>
      <c r="F746" s="97">
        <v>20</v>
      </c>
      <c r="G746" s="97">
        <f>IF(F746&gt;K454,1,0)</f>
        <v>1</v>
      </c>
      <c r="H746" s="97">
        <f>IF(COUNTIF(K746:W746,"○")&gt;0,1,0)</f>
        <v>0</v>
      </c>
      <c r="I746" s="97" t="s">
        <v>122</v>
      </c>
      <c r="J746" s="97">
        <v>11</v>
      </c>
      <c r="K746" s="98">
        <f>'項目2(合理的配慮の提供)'!W39</f>
        <v>0</v>
      </c>
      <c r="L746" s="97">
        <f>'項目2(合理的配慮の提供)'!X39</f>
        <v>0</v>
      </c>
      <c r="M746" s="97">
        <f>'項目2(合理的配慮の提供)'!Y39</f>
        <v>0</v>
      </c>
      <c r="N746" s="97">
        <f>'項目2(合理的配慮の提供)'!Z39</f>
        <v>0</v>
      </c>
      <c r="O746" s="97">
        <f>'項目2(合理的配慮の提供)'!AA39</f>
        <v>0</v>
      </c>
      <c r="P746" s="97">
        <f>'項目2(合理的配慮の提供)'!AB39</f>
        <v>0</v>
      </c>
      <c r="Q746" s="97">
        <f>'項目2(合理的配慮の提供)'!AC39</f>
        <v>0</v>
      </c>
      <c r="R746" s="97">
        <f>'項目2(合理的配慮の提供)'!AD39</f>
        <v>0</v>
      </c>
      <c r="S746" s="97">
        <f>'項目2(合理的配慮の提供)'!AE39</f>
        <v>0</v>
      </c>
      <c r="T746" s="97">
        <f>'項目2(合理的配慮の提供)'!AF39</f>
        <v>0</v>
      </c>
      <c r="U746" s="97">
        <f>'項目2(合理的配慮の提供)'!AG39</f>
        <v>0</v>
      </c>
    </row>
    <row r="747" spans="1:21" ht="12" customHeight="1" x14ac:dyDescent="0.15">
      <c r="A747" s="61" t="s">
        <v>222</v>
      </c>
      <c r="B747" s="62" t="s">
        <v>6</v>
      </c>
      <c r="C747" s="62" t="s">
        <v>136</v>
      </c>
      <c r="D747" s="100" t="s">
        <v>135</v>
      </c>
      <c r="E747" s="99" t="str">
        <f t="shared" si="18"/>
        <v>回答対象外</v>
      </c>
      <c r="F747" s="97">
        <v>20</v>
      </c>
      <c r="G747" s="106">
        <f>IF(F747&gt;K454,1,IF(U746&lt;&gt;"○",1,0))</f>
        <v>1</v>
      </c>
      <c r="H747" s="106">
        <f>IF(G747=1,1,IF(K747="特になし　",1,IF(K747=0,0,1)))</f>
        <v>1</v>
      </c>
      <c r="I747" s="97" t="s">
        <v>120</v>
      </c>
      <c r="J747" s="97">
        <v>1</v>
      </c>
      <c r="K747" s="98">
        <f>'項目2(合理的配慮の提供)'!AH39</f>
        <v>0</v>
      </c>
    </row>
    <row r="748" spans="1:21" ht="12" customHeight="1" x14ac:dyDescent="0.15">
      <c r="A748" s="61" t="s">
        <v>222</v>
      </c>
      <c r="B748" s="62" t="s">
        <v>6</v>
      </c>
      <c r="C748" s="62" t="s">
        <v>133</v>
      </c>
      <c r="D748" s="100" t="s">
        <v>134</v>
      </c>
      <c r="E748" s="99" t="str">
        <f t="shared" si="18"/>
        <v>回答対象外</v>
      </c>
      <c r="F748" s="97">
        <v>20</v>
      </c>
      <c r="G748" s="97">
        <f>IF(F748&gt;K454,1,0)</f>
        <v>1</v>
      </c>
      <c r="H748" s="97">
        <f>IF(COUNTIF(K748:W748,"○")&gt;0,1,0)</f>
        <v>0</v>
      </c>
      <c r="I748" s="97" t="s">
        <v>122</v>
      </c>
      <c r="J748" s="97">
        <v>7</v>
      </c>
      <c r="K748" s="98">
        <f>'項目2(合理的配慮の提供)'!AI39</f>
        <v>0</v>
      </c>
      <c r="L748" s="97">
        <f>'項目2(合理的配慮の提供)'!AJ39</f>
        <v>0</v>
      </c>
      <c r="M748" s="97">
        <f>'項目2(合理的配慮の提供)'!AK39</f>
        <v>0</v>
      </c>
      <c r="N748" s="97">
        <f>'項目2(合理的配慮の提供)'!AL39</f>
        <v>0</v>
      </c>
      <c r="O748" s="97">
        <f>'項目2(合理的配慮の提供)'!AM39</f>
        <v>0</v>
      </c>
      <c r="P748" s="97">
        <f>'項目2(合理的配慮の提供)'!AN39</f>
        <v>0</v>
      </c>
      <c r="Q748" s="97">
        <f>'項目2(合理的配慮の提供)'!AO39</f>
        <v>0</v>
      </c>
    </row>
    <row r="749" spans="1:21" ht="12" customHeight="1" x14ac:dyDescent="0.15">
      <c r="A749" s="61" t="s">
        <v>222</v>
      </c>
      <c r="B749" s="62" t="s">
        <v>6</v>
      </c>
      <c r="C749" s="62" t="s">
        <v>133</v>
      </c>
      <c r="D749" s="100" t="s">
        <v>132</v>
      </c>
      <c r="E749" s="99" t="str">
        <f t="shared" si="18"/>
        <v>回答対象外</v>
      </c>
      <c r="F749" s="97">
        <v>20</v>
      </c>
      <c r="G749" s="106">
        <f>IF(F749&gt;K454,1,IF(U748&lt;&gt;"○",1,0))</f>
        <v>1</v>
      </c>
      <c r="H749" s="106">
        <f>IF(G749=1,1,IF(K749="特になし　",1,IF(K749=0,0,1)))</f>
        <v>1</v>
      </c>
      <c r="I749" s="97" t="s">
        <v>120</v>
      </c>
      <c r="J749" s="97">
        <v>1</v>
      </c>
      <c r="K749" s="98">
        <f>'項目2(合理的配慮の提供)'!AP39</f>
        <v>0</v>
      </c>
    </row>
    <row r="750" spans="1:21" ht="12" customHeight="1" x14ac:dyDescent="0.15">
      <c r="A750" s="61" t="s">
        <v>222</v>
      </c>
      <c r="B750" s="62" t="s">
        <v>6</v>
      </c>
      <c r="C750" s="62" t="s">
        <v>125</v>
      </c>
      <c r="D750" s="100" t="s">
        <v>90</v>
      </c>
      <c r="E750" s="99" t="str">
        <f t="shared" si="18"/>
        <v>回答対象外</v>
      </c>
      <c r="F750" s="97">
        <v>20</v>
      </c>
      <c r="G750" s="97">
        <f>IF(F750&gt;K454,1,0)</f>
        <v>1</v>
      </c>
      <c r="H750" s="104">
        <v>1</v>
      </c>
      <c r="I750" s="97" t="s">
        <v>122</v>
      </c>
      <c r="J750" s="97">
        <v>1</v>
      </c>
      <c r="K750" s="98">
        <f>'項目2(合理的配慮の提供)'!AQ39</f>
        <v>0</v>
      </c>
    </row>
    <row r="751" spans="1:21" ht="12" customHeight="1" x14ac:dyDescent="0.15">
      <c r="A751" s="61" t="s">
        <v>222</v>
      </c>
      <c r="B751" s="62" t="s">
        <v>6</v>
      </c>
      <c r="C751" s="62" t="s">
        <v>124</v>
      </c>
      <c r="D751" s="100" t="s">
        <v>7</v>
      </c>
      <c r="E751" s="99" t="str">
        <f t="shared" si="18"/>
        <v>回答対象外</v>
      </c>
      <c r="F751" s="97">
        <v>20</v>
      </c>
      <c r="G751" s="97">
        <f>IF(F751&gt;K454,1,0)</f>
        <v>1</v>
      </c>
      <c r="H751" s="97">
        <f>IF(K751="特になし　",0,IF(K751=0,0,1))</f>
        <v>0</v>
      </c>
      <c r="I751" s="97" t="s">
        <v>120</v>
      </c>
      <c r="J751" s="97">
        <v>1</v>
      </c>
      <c r="K751" s="98">
        <f>'項目2(合理的配慮の提供)'!AR39</f>
        <v>0</v>
      </c>
    </row>
    <row r="752" spans="1:21" ht="12" customHeight="1" x14ac:dyDescent="0.15">
      <c r="A752" s="61" t="s">
        <v>222</v>
      </c>
      <c r="B752" s="62" t="s">
        <v>6</v>
      </c>
      <c r="C752" s="62" t="s">
        <v>123</v>
      </c>
      <c r="D752" s="100" t="s">
        <v>131</v>
      </c>
      <c r="E752" s="99" t="str">
        <f t="shared" si="18"/>
        <v>回答対象外</v>
      </c>
      <c r="F752" s="97">
        <v>20</v>
      </c>
      <c r="G752" s="97">
        <f>IF(F752&gt;K454,1,0)</f>
        <v>1</v>
      </c>
      <c r="H752" s="97">
        <f>IF(K752="特になし　",0,IF(K752=0,0,1))</f>
        <v>0</v>
      </c>
      <c r="I752" s="97" t="s">
        <v>120</v>
      </c>
      <c r="J752" s="97">
        <v>1</v>
      </c>
      <c r="K752" s="98">
        <f>'項目2(合理的配慮の提供)'!AS39</f>
        <v>0</v>
      </c>
    </row>
    <row r="753" spans="1:21" ht="12" customHeight="1" x14ac:dyDescent="0.15">
      <c r="A753" s="61" t="s">
        <v>222</v>
      </c>
      <c r="B753" s="62" t="s">
        <v>6</v>
      </c>
      <c r="C753" s="62" t="s">
        <v>121</v>
      </c>
      <c r="D753" s="100" t="s">
        <v>130</v>
      </c>
      <c r="E753" s="99" t="str">
        <f t="shared" si="18"/>
        <v>回答対象外</v>
      </c>
      <c r="F753" s="97">
        <v>20</v>
      </c>
      <c r="G753" s="97">
        <f>IF(F753&gt;K454,1,0)</f>
        <v>1</v>
      </c>
      <c r="H753" s="97">
        <f>IF(K753="特になし　",0,IF(K753=0,0,1))</f>
        <v>0</v>
      </c>
      <c r="I753" s="97" t="s">
        <v>120</v>
      </c>
      <c r="J753" s="97">
        <v>1</v>
      </c>
      <c r="K753" s="98">
        <f>'項目2(合理的配慮の提供)'!AT39</f>
        <v>0</v>
      </c>
    </row>
    <row r="754" spans="1:21" ht="12" customHeight="1" x14ac:dyDescent="0.15">
      <c r="A754" s="61" t="s">
        <v>222</v>
      </c>
      <c r="B754" s="62" t="s">
        <v>6</v>
      </c>
      <c r="C754" s="62" t="s">
        <v>119</v>
      </c>
      <c r="D754" s="100" t="s">
        <v>129</v>
      </c>
      <c r="E754" s="99" t="str">
        <f t="shared" si="18"/>
        <v>回答対象外</v>
      </c>
      <c r="F754" s="97">
        <v>20</v>
      </c>
      <c r="G754" s="97">
        <f>IF(F754&gt;K454,1,0)</f>
        <v>1</v>
      </c>
      <c r="H754" s="97">
        <f>IF(K754="(選択)",0,1)</f>
        <v>0</v>
      </c>
      <c r="I754" s="97" t="s">
        <v>118</v>
      </c>
      <c r="J754" s="97">
        <v>2</v>
      </c>
      <c r="K754" s="98" t="str">
        <f>'項目2(合理的配慮の提供)'!AU39</f>
        <v>(選択)</v>
      </c>
    </row>
    <row r="755" spans="1:21" ht="12" customHeight="1" x14ac:dyDescent="0.15">
      <c r="A755" s="61" t="s">
        <v>222</v>
      </c>
      <c r="B755" s="62" t="s">
        <v>6</v>
      </c>
      <c r="C755" s="62" t="s">
        <v>128</v>
      </c>
      <c r="D755" s="100" t="s">
        <v>184</v>
      </c>
      <c r="E755" s="99" t="str">
        <f t="shared" si="18"/>
        <v>回答対象外</v>
      </c>
      <c r="F755" s="97">
        <v>21</v>
      </c>
      <c r="G755" s="97">
        <f>IF(F755&gt;K454,1,0)</f>
        <v>1</v>
      </c>
      <c r="H755" s="97">
        <f>IF(K755="(選択)",0,1)</f>
        <v>0</v>
      </c>
      <c r="I755" s="97" t="s">
        <v>118</v>
      </c>
      <c r="J755" s="97">
        <v>2</v>
      </c>
      <c r="K755" s="98" t="str">
        <f>'項目2(合理的配慮の提供)'!C40</f>
        <v>(選択)</v>
      </c>
    </row>
    <row r="756" spans="1:21" ht="12" customHeight="1" x14ac:dyDescent="0.15">
      <c r="A756" s="61" t="s">
        <v>222</v>
      </c>
      <c r="B756" s="62" t="s">
        <v>6</v>
      </c>
      <c r="C756" s="62" t="s">
        <v>127</v>
      </c>
      <c r="D756" s="100" t="s">
        <v>88</v>
      </c>
      <c r="E756" s="99" t="str">
        <f t="shared" si="18"/>
        <v>回答対象外</v>
      </c>
      <c r="F756" s="97">
        <v>21</v>
      </c>
      <c r="G756" s="97">
        <f>IF(F756&gt;K454,1,0)</f>
        <v>1</v>
      </c>
      <c r="H756" s="97">
        <f>IF(K756="特になし　",0,IF(K756=0,0,1))</f>
        <v>0</v>
      </c>
      <c r="I756" s="97" t="s">
        <v>120</v>
      </c>
      <c r="J756" s="97">
        <v>1</v>
      </c>
      <c r="K756" s="98">
        <f>'項目2(合理的配慮の提供)'!D40</f>
        <v>0</v>
      </c>
    </row>
    <row r="757" spans="1:21" ht="12" customHeight="1" x14ac:dyDescent="0.15">
      <c r="A757" s="61" t="s">
        <v>222</v>
      </c>
      <c r="B757" s="62" t="s">
        <v>6</v>
      </c>
      <c r="C757" s="62" t="s">
        <v>126</v>
      </c>
      <c r="D757" s="100" t="s">
        <v>143</v>
      </c>
      <c r="E757" s="99" t="str">
        <f t="shared" si="18"/>
        <v>回答対象外</v>
      </c>
      <c r="F757" s="97">
        <v>21</v>
      </c>
      <c r="G757" s="97">
        <f>IF(F757&gt;K454,1,0)</f>
        <v>1</v>
      </c>
      <c r="H757" s="97">
        <f>IF(COUNTIF(K757:W757,"○")&gt;0,1,0)</f>
        <v>0</v>
      </c>
      <c r="I757" s="97" t="s">
        <v>122</v>
      </c>
      <c r="J757" s="97">
        <v>3</v>
      </c>
      <c r="K757" s="98">
        <f>'項目2(合理的配慮の提供)'!G40</f>
        <v>0</v>
      </c>
      <c r="L757" s="97">
        <f>'項目2(合理的配慮の提供)'!H40</f>
        <v>0</v>
      </c>
      <c r="M757" s="97">
        <f>'項目2(合理的配慮の提供)'!I40</f>
        <v>0</v>
      </c>
    </row>
    <row r="758" spans="1:21" ht="12" customHeight="1" x14ac:dyDescent="0.15">
      <c r="A758" s="61" t="s">
        <v>222</v>
      </c>
      <c r="B758" s="62" t="s">
        <v>6</v>
      </c>
      <c r="C758" s="62" t="s">
        <v>126</v>
      </c>
      <c r="D758" s="100" t="s">
        <v>142</v>
      </c>
      <c r="E758" s="99" t="str">
        <f t="shared" si="18"/>
        <v>回答対象外</v>
      </c>
      <c r="F758" s="97">
        <v>21</v>
      </c>
      <c r="G758" s="106">
        <f>IF(F758&gt;K454,1,IF(M757&lt;&gt;"○",1,0))</f>
        <v>1</v>
      </c>
      <c r="H758" s="106">
        <f>IF(G758=1,1,IF(K758="特になし　",1,IF(K758=0,0,1)))</f>
        <v>1</v>
      </c>
      <c r="I758" s="97" t="s">
        <v>120</v>
      </c>
      <c r="J758" s="97">
        <v>1</v>
      </c>
      <c r="K758" s="98">
        <f>'項目2(合理的配慮の提供)'!J40</f>
        <v>0</v>
      </c>
    </row>
    <row r="759" spans="1:21" ht="12" customHeight="1" x14ac:dyDescent="0.15">
      <c r="A759" s="61" t="s">
        <v>222</v>
      </c>
      <c r="B759" s="62" t="s">
        <v>6</v>
      </c>
      <c r="C759" s="62" t="s">
        <v>141</v>
      </c>
      <c r="D759" s="100" t="s">
        <v>140</v>
      </c>
      <c r="E759" s="99" t="str">
        <f t="shared" si="18"/>
        <v>回答対象外</v>
      </c>
      <c r="F759" s="97">
        <v>21</v>
      </c>
      <c r="G759" s="97">
        <f>IF(F759&gt;K454,1,0)</f>
        <v>1</v>
      </c>
      <c r="H759" s="97">
        <f>IF(COUNTIF(K759:W759,"○")&gt;0,1,0)</f>
        <v>0</v>
      </c>
      <c r="I759" s="97" t="s">
        <v>122</v>
      </c>
      <c r="J759" s="97">
        <v>3</v>
      </c>
      <c r="K759" s="98">
        <f>'項目2(合理的配慮の提供)'!K40</f>
        <v>0</v>
      </c>
      <c r="L759" s="97">
        <f>'項目2(合理的配慮の提供)'!L40</f>
        <v>0</v>
      </c>
      <c r="M759" s="97">
        <f>'項目2(合理的配慮の提供)'!M40</f>
        <v>0</v>
      </c>
    </row>
    <row r="760" spans="1:21" ht="12" customHeight="1" x14ac:dyDescent="0.15">
      <c r="A760" s="61" t="s">
        <v>222</v>
      </c>
      <c r="B760" s="62" t="s">
        <v>6</v>
      </c>
      <c r="C760" s="62" t="s">
        <v>139</v>
      </c>
      <c r="D760" s="100" t="s">
        <v>138</v>
      </c>
      <c r="E760" s="99" t="str">
        <f t="shared" si="18"/>
        <v>回答対象外</v>
      </c>
      <c r="F760" s="97">
        <v>21</v>
      </c>
      <c r="G760" s="97">
        <f>IF(F760&gt;K454,1,0)</f>
        <v>1</v>
      </c>
      <c r="H760" s="97">
        <f>IF(COUNTIF(K760:W760,"○")&gt;0,1,0)</f>
        <v>0</v>
      </c>
      <c r="I760" s="97" t="s">
        <v>122</v>
      </c>
      <c r="J760" s="97">
        <v>9</v>
      </c>
      <c r="K760" s="98">
        <f>'項目2(合理的配慮の提供)'!N40</f>
        <v>0</v>
      </c>
      <c r="L760" s="97">
        <f>'項目2(合理的配慮の提供)'!O40</f>
        <v>0</v>
      </c>
      <c r="M760" s="97">
        <f>'項目2(合理的配慮の提供)'!P40</f>
        <v>0</v>
      </c>
      <c r="N760" s="97">
        <f>'項目2(合理的配慮の提供)'!Q40</f>
        <v>0</v>
      </c>
      <c r="O760" s="97">
        <f>'項目2(合理的配慮の提供)'!R40</f>
        <v>0</v>
      </c>
      <c r="P760" s="97">
        <f>'項目2(合理的配慮の提供)'!S40</f>
        <v>0</v>
      </c>
      <c r="Q760" s="97">
        <f>'項目2(合理的配慮の提供)'!T40</f>
        <v>0</v>
      </c>
      <c r="R760" s="97">
        <f>'項目2(合理的配慮の提供)'!U40</f>
        <v>0</v>
      </c>
      <c r="S760" s="97">
        <f>'項目2(合理的配慮の提供)'!V40</f>
        <v>0</v>
      </c>
    </row>
    <row r="761" spans="1:21" ht="12" customHeight="1" x14ac:dyDescent="0.15">
      <c r="A761" s="61" t="s">
        <v>222</v>
      </c>
      <c r="B761" s="62" t="s">
        <v>6</v>
      </c>
      <c r="C761" s="62" t="s">
        <v>136</v>
      </c>
      <c r="D761" s="100" t="s">
        <v>137</v>
      </c>
      <c r="E761" s="99" t="str">
        <f t="shared" si="18"/>
        <v>回答対象外</v>
      </c>
      <c r="F761" s="97">
        <v>21</v>
      </c>
      <c r="G761" s="97">
        <f>IF(F761&gt;K454,1,0)</f>
        <v>1</v>
      </c>
      <c r="H761" s="97">
        <f>IF(COUNTIF(K761:W761,"○")&gt;0,1,0)</f>
        <v>0</v>
      </c>
      <c r="I761" s="97" t="s">
        <v>122</v>
      </c>
      <c r="J761" s="97">
        <v>11</v>
      </c>
      <c r="K761" s="98">
        <f>'項目2(合理的配慮の提供)'!W40</f>
        <v>0</v>
      </c>
      <c r="L761" s="97">
        <f>'項目2(合理的配慮の提供)'!X40</f>
        <v>0</v>
      </c>
      <c r="M761" s="97">
        <f>'項目2(合理的配慮の提供)'!Y40</f>
        <v>0</v>
      </c>
      <c r="N761" s="97">
        <f>'項目2(合理的配慮の提供)'!Z40</f>
        <v>0</v>
      </c>
      <c r="O761" s="97">
        <f>'項目2(合理的配慮の提供)'!AA40</f>
        <v>0</v>
      </c>
      <c r="P761" s="97">
        <f>'項目2(合理的配慮の提供)'!AB40</f>
        <v>0</v>
      </c>
      <c r="Q761" s="97">
        <f>'項目2(合理的配慮の提供)'!AC40</f>
        <v>0</v>
      </c>
      <c r="R761" s="97">
        <f>'項目2(合理的配慮の提供)'!AD40</f>
        <v>0</v>
      </c>
      <c r="S761" s="97">
        <f>'項目2(合理的配慮の提供)'!AE40</f>
        <v>0</v>
      </c>
      <c r="T761" s="97">
        <f>'項目2(合理的配慮の提供)'!AF40</f>
        <v>0</v>
      </c>
      <c r="U761" s="97">
        <f>'項目2(合理的配慮の提供)'!AG40</f>
        <v>0</v>
      </c>
    </row>
    <row r="762" spans="1:21" ht="12" customHeight="1" x14ac:dyDescent="0.15">
      <c r="A762" s="61" t="s">
        <v>222</v>
      </c>
      <c r="B762" s="62" t="s">
        <v>6</v>
      </c>
      <c r="C762" s="62" t="s">
        <v>136</v>
      </c>
      <c r="D762" s="100" t="s">
        <v>135</v>
      </c>
      <c r="E762" s="99" t="str">
        <f t="shared" si="18"/>
        <v>回答対象外</v>
      </c>
      <c r="F762" s="97">
        <v>21</v>
      </c>
      <c r="G762" s="106">
        <f>IF(F762&gt;K454,1,IF(U761&lt;&gt;"○",1,0))</f>
        <v>1</v>
      </c>
      <c r="H762" s="106">
        <f>IF(G762=1,1,IF(K762="特になし　",1,IF(K762=0,0,1)))</f>
        <v>1</v>
      </c>
      <c r="I762" s="97" t="s">
        <v>120</v>
      </c>
      <c r="J762" s="97">
        <v>1</v>
      </c>
      <c r="K762" s="98">
        <f>'項目2(合理的配慮の提供)'!AH40</f>
        <v>0</v>
      </c>
    </row>
    <row r="763" spans="1:21" ht="12" customHeight="1" x14ac:dyDescent="0.15">
      <c r="A763" s="61" t="s">
        <v>222</v>
      </c>
      <c r="B763" s="62" t="s">
        <v>6</v>
      </c>
      <c r="C763" s="62" t="s">
        <v>133</v>
      </c>
      <c r="D763" s="100" t="s">
        <v>134</v>
      </c>
      <c r="E763" s="99" t="str">
        <f t="shared" si="18"/>
        <v>回答対象外</v>
      </c>
      <c r="F763" s="97">
        <v>21</v>
      </c>
      <c r="G763" s="97">
        <f>IF(F763&gt;K454,1,0)</f>
        <v>1</v>
      </c>
      <c r="H763" s="97">
        <f>IF(COUNTIF(K763:W763,"○")&gt;0,1,0)</f>
        <v>0</v>
      </c>
      <c r="I763" s="97" t="s">
        <v>122</v>
      </c>
      <c r="J763" s="97">
        <v>7</v>
      </c>
      <c r="K763" s="98">
        <f>'項目2(合理的配慮の提供)'!AI40</f>
        <v>0</v>
      </c>
      <c r="L763" s="97">
        <f>'項目2(合理的配慮の提供)'!AJ40</f>
        <v>0</v>
      </c>
      <c r="M763" s="97">
        <f>'項目2(合理的配慮の提供)'!AK40</f>
        <v>0</v>
      </c>
      <c r="N763" s="97">
        <f>'項目2(合理的配慮の提供)'!AL40</f>
        <v>0</v>
      </c>
      <c r="O763" s="97">
        <f>'項目2(合理的配慮の提供)'!AM40</f>
        <v>0</v>
      </c>
      <c r="P763" s="97">
        <f>'項目2(合理的配慮の提供)'!AN40</f>
        <v>0</v>
      </c>
      <c r="Q763" s="97">
        <f>'項目2(合理的配慮の提供)'!AO40</f>
        <v>0</v>
      </c>
    </row>
    <row r="764" spans="1:21" ht="12" customHeight="1" x14ac:dyDescent="0.15">
      <c r="A764" s="61" t="s">
        <v>222</v>
      </c>
      <c r="B764" s="62" t="s">
        <v>6</v>
      </c>
      <c r="C764" s="62" t="s">
        <v>133</v>
      </c>
      <c r="D764" s="100" t="s">
        <v>132</v>
      </c>
      <c r="E764" s="99" t="str">
        <f t="shared" si="18"/>
        <v>回答対象外</v>
      </c>
      <c r="F764" s="97">
        <v>21</v>
      </c>
      <c r="G764" s="106">
        <f>IF(F764&gt;K454,1,IF(U763&lt;&gt;"○",1,0))</f>
        <v>1</v>
      </c>
      <c r="H764" s="106">
        <f>IF(G764=1,1,IF(K764="特になし　",1,IF(K764=0,0,1)))</f>
        <v>1</v>
      </c>
      <c r="I764" s="97" t="s">
        <v>120</v>
      </c>
      <c r="J764" s="97">
        <v>1</v>
      </c>
      <c r="K764" s="98">
        <f>'項目2(合理的配慮の提供)'!AP40</f>
        <v>0</v>
      </c>
    </row>
    <row r="765" spans="1:21" ht="12" customHeight="1" x14ac:dyDescent="0.15">
      <c r="A765" s="61" t="s">
        <v>222</v>
      </c>
      <c r="B765" s="62" t="s">
        <v>6</v>
      </c>
      <c r="C765" s="62" t="s">
        <v>125</v>
      </c>
      <c r="D765" s="100" t="s">
        <v>90</v>
      </c>
      <c r="E765" s="99" t="str">
        <f t="shared" si="18"/>
        <v>回答対象外</v>
      </c>
      <c r="F765" s="97">
        <v>21</v>
      </c>
      <c r="G765" s="97">
        <f>IF(F765&gt;K454,1,0)</f>
        <v>1</v>
      </c>
      <c r="H765" s="104">
        <v>1</v>
      </c>
      <c r="I765" s="97" t="s">
        <v>122</v>
      </c>
      <c r="J765" s="97">
        <v>1</v>
      </c>
      <c r="K765" s="98">
        <f>'項目2(合理的配慮の提供)'!AQ40</f>
        <v>0</v>
      </c>
    </row>
    <row r="766" spans="1:21" ht="12" customHeight="1" x14ac:dyDescent="0.15">
      <c r="A766" s="61" t="s">
        <v>222</v>
      </c>
      <c r="B766" s="62" t="s">
        <v>6</v>
      </c>
      <c r="C766" s="62" t="s">
        <v>124</v>
      </c>
      <c r="D766" s="100" t="s">
        <v>7</v>
      </c>
      <c r="E766" s="99" t="str">
        <f t="shared" si="18"/>
        <v>回答対象外</v>
      </c>
      <c r="F766" s="97">
        <v>21</v>
      </c>
      <c r="G766" s="97">
        <f>IF(F766&gt;K454,1,0)</f>
        <v>1</v>
      </c>
      <c r="H766" s="97">
        <f>IF(K766="特になし　",0,IF(K766=0,0,1))</f>
        <v>0</v>
      </c>
      <c r="I766" s="97" t="s">
        <v>120</v>
      </c>
      <c r="J766" s="97">
        <v>1</v>
      </c>
      <c r="K766" s="98">
        <f>'項目2(合理的配慮の提供)'!AR40</f>
        <v>0</v>
      </c>
    </row>
    <row r="767" spans="1:21" ht="12" customHeight="1" x14ac:dyDescent="0.15">
      <c r="A767" s="61" t="s">
        <v>222</v>
      </c>
      <c r="B767" s="62" t="s">
        <v>6</v>
      </c>
      <c r="C767" s="62" t="s">
        <v>123</v>
      </c>
      <c r="D767" s="100" t="s">
        <v>131</v>
      </c>
      <c r="E767" s="99" t="str">
        <f t="shared" si="18"/>
        <v>回答対象外</v>
      </c>
      <c r="F767" s="97">
        <v>21</v>
      </c>
      <c r="G767" s="97">
        <f>IF(F767&gt;K454,1,0)</f>
        <v>1</v>
      </c>
      <c r="H767" s="97">
        <f>IF(K767="特になし　",0,IF(K767=0,0,1))</f>
        <v>0</v>
      </c>
      <c r="I767" s="97" t="s">
        <v>120</v>
      </c>
      <c r="J767" s="97">
        <v>1</v>
      </c>
      <c r="K767" s="98">
        <f>'項目2(合理的配慮の提供)'!AS40</f>
        <v>0</v>
      </c>
    </row>
    <row r="768" spans="1:21" ht="12" customHeight="1" x14ac:dyDescent="0.15">
      <c r="A768" s="61" t="s">
        <v>222</v>
      </c>
      <c r="B768" s="62" t="s">
        <v>6</v>
      </c>
      <c r="C768" s="62" t="s">
        <v>121</v>
      </c>
      <c r="D768" s="100" t="s">
        <v>130</v>
      </c>
      <c r="E768" s="99" t="str">
        <f t="shared" si="18"/>
        <v>回答対象外</v>
      </c>
      <c r="F768" s="97">
        <v>21</v>
      </c>
      <c r="G768" s="97">
        <f>IF(F768&gt;K454,1,0)</f>
        <v>1</v>
      </c>
      <c r="H768" s="97">
        <f>IF(K768="特になし　",0,IF(K768=0,0,1))</f>
        <v>0</v>
      </c>
      <c r="I768" s="97" t="s">
        <v>120</v>
      </c>
      <c r="J768" s="97">
        <v>1</v>
      </c>
      <c r="K768" s="98">
        <f>'項目2(合理的配慮の提供)'!AT40</f>
        <v>0</v>
      </c>
    </row>
    <row r="769" spans="1:21" ht="12" customHeight="1" x14ac:dyDescent="0.15">
      <c r="A769" s="61" t="s">
        <v>222</v>
      </c>
      <c r="B769" s="62" t="s">
        <v>6</v>
      </c>
      <c r="C769" s="62" t="s">
        <v>119</v>
      </c>
      <c r="D769" s="100" t="s">
        <v>129</v>
      </c>
      <c r="E769" s="99" t="str">
        <f t="shared" si="18"/>
        <v>回答対象外</v>
      </c>
      <c r="F769" s="97">
        <v>21</v>
      </c>
      <c r="G769" s="97">
        <f>IF(F769&gt;K454,1,0)</f>
        <v>1</v>
      </c>
      <c r="H769" s="97">
        <f>IF(K769="(選択)",0,1)</f>
        <v>0</v>
      </c>
      <c r="I769" s="97" t="s">
        <v>118</v>
      </c>
      <c r="J769" s="97">
        <v>2</v>
      </c>
      <c r="K769" s="98" t="str">
        <f>'項目2(合理的配慮の提供)'!AU40</f>
        <v>(選択)</v>
      </c>
    </row>
    <row r="770" spans="1:21" ht="12" customHeight="1" x14ac:dyDescent="0.15">
      <c r="A770" s="61" t="s">
        <v>222</v>
      </c>
      <c r="B770" s="62" t="s">
        <v>6</v>
      </c>
      <c r="C770" s="62" t="s">
        <v>128</v>
      </c>
      <c r="D770" s="100" t="s">
        <v>184</v>
      </c>
      <c r="E770" s="99" t="str">
        <f t="shared" si="18"/>
        <v>回答対象外</v>
      </c>
      <c r="F770" s="97">
        <v>22</v>
      </c>
      <c r="G770" s="97">
        <f>IF(F770&gt;K454,1,0)</f>
        <v>1</v>
      </c>
      <c r="H770" s="97">
        <f>IF(K770="(選択)",0,1)</f>
        <v>0</v>
      </c>
      <c r="I770" s="97" t="s">
        <v>118</v>
      </c>
      <c r="J770" s="97">
        <v>2</v>
      </c>
      <c r="K770" s="98" t="str">
        <f>'項目2(合理的配慮の提供)'!C41</f>
        <v>(選択)</v>
      </c>
    </row>
    <row r="771" spans="1:21" ht="12" customHeight="1" x14ac:dyDescent="0.15">
      <c r="A771" s="61" t="s">
        <v>222</v>
      </c>
      <c r="B771" s="62" t="s">
        <v>6</v>
      </c>
      <c r="C771" s="62" t="s">
        <v>127</v>
      </c>
      <c r="D771" s="100" t="s">
        <v>88</v>
      </c>
      <c r="E771" s="99" t="str">
        <f t="shared" ref="E771:E834" si="19">IF(G771=1,"回答対象外",IF(H771=1,"回答済","未回答"))</f>
        <v>回答対象外</v>
      </c>
      <c r="F771" s="97">
        <v>22</v>
      </c>
      <c r="G771" s="97">
        <f>IF(F771&gt;K454,1,0)</f>
        <v>1</v>
      </c>
      <c r="H771" s="97">
        <f>IF(K771="特になし　",0,IF(K771=0,0,1))</f>
        <v>0</v>
      </c>
      <c r="I771" s="97" t="s">
        <v>120</v>
      </c>
      <c r="J771" s="97">
        <v>1</v>
      </c>
      <c r="K771" s="98">
        <f>'項目2(合理的配慮の提供)'!D41</f>
        <v>0</v>
      </c>
    </row>
    <row r="772" spans="1:21" ht="12" customHeight="1" x14ac:dyDescent="0.15">
      <c r="A772" s="61" t="s">
        <v>222</v>
      </c>
      <c r="B772" s="62" t="s">
        <v>6</v>
      </c>
      <c r="C772" s="62" t="s">
        <v>126</v>
      </c>
      <c r="D772" s="100" t="s">
        <v>143</v>
      </c>
      <c r="E772" s="99" t="str">
        <f t="shared" si="19"/>
        <v>回答対象外</v>
      </c>
      <c r="F772" s="97">
        <v>22</v>
      </c>
      <c r="G772" s="97">
        <f>IF(F772&gt;K454,1,0)</f>
        <v>1</v>
      </c>
      <c r="H772" s="97">
        <f>IF(COUNTIF(K772:W772,"○")&gt;0,1,0)</f>
        <v>0</v>
      </c>
      <c r="I772" s="97" t="s">
        <v>122</v>
      </c>
      <c r="J772" s="97">
        <v>3</v>
      </c>
      <c r="K772" s="98">
        <f>'項目2(合理的配慮の提供)'!G41</f>
        <v>0</v>
      </c>
      <c r="L772" s="97">
        <f>'項目2(合理的配慮の提供)'!H41</f>
        <v>0</v>
      </c>
      <c r="M772" s="97">
        <f>'項目2(合理的配慮の提供)'!I41</f>
        <v>0</v>
      </c>
    </row>
    <row r="773" spans="1:21" ht="12" customHeight="1" x14ac:dyDescent="0.15">
      <c r="A773" s="61" t="s">
        <v>222</v>
      </c>
      <c r="B773" s="62" t="s">
        <v>6</v>
      </c>
      <c r="C773" s="62" t="s">
        <v>126</v>
      </c>
      <c r="D773" s="100" t="s">
        <v>142</v>
      </c>
      <c r="E773" s="99" t="str">
        <f t="shared" si="19"/>
        <v>回答対象外</v>
      </c>
      <c r="F773" s="97">
        <v>22</v>
      </c>
      <c r="G773" s="106">
        <f>IF(F773&gt;K454,1,IF(M772&lt;&gt;"○",1,0))</f>
        <v>1</v>
      </c>
      <c r="H773" s="106">
        <f>IF(G773=1,1,IF(K773="特になし　",1,IF(K773=0,0,1)))</f>
        <v>1</v>
      </c>
      <c r="I773" s="97" t="s">
        <v>120</v>
      </c>
      <c r="J773" s="97">
        <v>1</v>
      </c>
      <c r="K773" s="98">
        <f>'項目2(合理的配慮の提供)'!J41</f>
        <v>0</v>
      </c>
    </row>
    <row r="774" spans="1:21" ht="12" customHeight="1" x14ac:dyDescent="0.15">
      <c r="A774" s="61" t="s">
        <v>222</v>
      </c>
      <c r="B774" s="62" t="s">
        <v>6</v>
      </c>
      <c r="C774" s="62" t="s">
        <v>141</v>
      </c>
      <c r="D774" s="100" t="s">
        <v>140</v>
      </c>
      <c r="E774" s="99" t="str">
        <f t="shared" si="19"/>
        <v>回答対象外</v>
      </c>
      <c r="F774" s="97">
        <v>22</v>
      </c>
      <c r="G774" s="97">
        <f>IF(F774&gt;K454,1,0)</f>
        <v>1</v>
      </c>
      <c r="H774" s="97">
        <f>IF(COUNTIF(K774:W774,"○")&gt;0,1,0)</f>
        <v>0</v>
      </c>
      <c r="I774" s="97" t="s">
        <v>122</v>
      </c>
      <c r="J774" s="97">
        <v>3</v>
      </c>
      <c r="K774" s="98">
        <f>'項目2(合理的配慮の提供)'!K41</f>
        <v>0</v>
      </c>
      <c r="L774" s="97">
        <f>'項目2(合理的配慮の提供)'!L41</f>
        <v>0</v>
      </c>
      <c r="M774" s="97">
        <f>'項目2(合理的配慮の提供)'!M41</f>
        <v>0</v>
      </c>
    </row>
    <row r="775" spans="1:21" ht="12" customHeight="1" x14ac:dyDescent="0.15">
      <c r="A775" s="61" t="s">
        <v>222</v>
      </c>
      <c r="B775" s="62" t="s">
        <v>6</v>
      </c>
      <c r="C775" s="62" t="s">
        <v>139</v>
      </c>
      <c r="D775" s="100" t="s">
        <v>138</v>
      </c>
      <c r="E775" s="99" t="str">
        <f t="shared" si="19"/>
        <v>回答対象外</v>
      </c>
      <c r="F775" s="97">
        <v>22</v>
      </c>
      <c r="G775" s="97">
        <f>IF(F775&gt;K454,1,0)</f>
        <v>1</v>
      </c>
      <c r="H775" s="97">
        <f>IF(COUNTIF(K775:W775,"○")&gt;0,1,0)</f>
        <v>0</v>
      </c>
      <c r="I775" s="97" t="s">
        <v>122</v>
      </c>
      <c r="J775" s="97">
        <v>9</v>
      </c>
      <c r="K775" s="98">
        <f>'項目2(合理的配慮の提供)'!N41</f>
        <v>0</v>
      </c>
      <c r="L775" s="97">
        <f>'項目2(合理的配慮の提供)'!O41</f>
        <v>0</v>
      </c>
      <c r="M775" s="97">
        <f>'項目2(合理的配慮の提供)'!P41</f>
        <v>0</v>
      </c>
      <c r="N775" s="97">
        <f>'項目2(合理的配慮の提供)'!Q41</f>
        <v>0</v>
      </c>
      <c r="O775" s="97">
        <f>'項目2(合理的配慮の提供)'!R41</f>
        <v>0</v>
      </c>
      <c r="P775" s="97">
        <f>'項目2(合理的配慮の提供)'!S41</f>
        <v>0</v>
      </c>
      <c r="Q775" s="97">
        <f>'項目2(合理的配慮の提供)'!T41</f>
        <v>0</v>
      </c>
      <c r="R775" s="97">
        <f>'項目2(合理的配慮の提供)'!U41</f>
        <v>0</v>
      </c>
      <c r="S775" s="97">
        <f>'項目2(合理的配慮の提供)'!V41</f>
        <v>0</v>
      </c>
    </row>
    <row r="776" spans="1:21" ht="12" customHeight="1" x14ac:dyDescent="0.15">
      <c r="A776" s="61" t="s">
        <v>222</v>
      </c>
      <c r="B776" s="62" t="s">
        <v>6</v>
      </c>
      <c r="C776" s="62" t="s">
        <v>136</v>
      </c>
      <c r="D776" s="100" t="s">
        <v>137</v>
      </c>
      <c r="E776" s="99" t="str">
        <f t="shared" si="19"/>
        <v>回答対象外</v>
      </c>
      <c r="F776" s="97">
        <v>22</v>
      </c>
      <c r="G776" s="97">
        <f>IF(F776&gt;K454,1,0)</f>
        <v>1</v>
      </c>
      <c r="H776" s="97">
        <f>IF(COUNTIF(K776:W776,"○")&gt;0,1,0)</f>
        <v>0</v>
      </c>
      <c r="I776" s="97" t="s">
        <v>122</v>
      </c>
      <c r="J776" s="97">
        <v>11</v>
      </c>
      <c r="K776" s="98">
        <f>'項目2(合理的配慮の提供)'!W41</f>
        <v>0</v>
      </c>
      <c r="L776" s="97">
        <f>'項目2(合理的配慮の提供)'!X41</f>
        <v>0</v>
      </c>
      <c r="M776" s="97">
        <f>'項目2(合理的配慮の提供)'!Y41</f>
        <v>0</v>
      </c>
      <c r="N776" s="97">
        <f>'項目2(合理的配慮の提供)'!Z41</f>
        <v>0</v>
      </c>
      <c r="O776" s="97">
        <f>'項目2(合理的配慮の提供)'!AA41</f>
        <v>0</v>
      </c>
      <c r="P776" s="97">
        <f>'項目2(合理的配慮の提供)'!AB41</f>
        <v>0</v>
      </c>
      <c r="Q776" s="97">
        <f>'項目2(合理的配慮の提供)'!AC41</f>
        <v>0</v>
      </c>
      <c r="R776" s="97">
        <f>'項目2(合理的配慮の提供)'!AD41</f>
        <v>0</v>
      </c>
      <c r="S776" s="97">
        <f>'項目2(合理的配慮の提供)'!AE41</f>
        <v>0</v>
      </c>
      <c r="T776" s="97">
        <f>'項目2(合理的配慮の提供)'!AF41</f>
        <v>0</v>
      </c>
      <c r="U776" s="97">
        <f>'項目2(合理的配慮の提供)'!AG41</f>
        <v>0</v>
      </c>
    </row>
    <row r="777" spans="1:21" ht="12" customHeight="1" x14ac:dyDescent="0.15">
      <c r="A777" s="61" t="s">
        <v>222</v>
      </c>
      <c r="B777" s="62" t="s">
        <v>6</v>
      </c>
      <c r="C777" s="62" t="s">
        <v>136</v>
      </c>
      <c r="D777" s="100" t="s">
        <v>135</v>
      </c>
      <c r="E777" s="99" t="str">
        <f t="shared" si="19"/>
        <v>回答対象外</v>
      </c>
      <c r="F777" s="97">
        <v>22</v>
      </c>
      <c r="G777" s="106">
        <f>IF(F777&gt;K454,1,IF(U776&lt;&gt;"○",1,0))</f>
        <v>1</v>
      </c>
      <c r="H777" s="106">
        <f>IF(G777=1,1,IF(K777="特になし　",1,IF(K777=0,0,1)))</f>
        <v>1</v>
      </c>
      <c r="I777" s="97" t="s">
        <v>120</v>
      </c>
      <c r="J777" s="97">
        <v>1</v>
      </c>
      <c r="K777" s="98">
        <f>'項目2(合理的配慮の提供)'!AH41</f>
        <v>0</v>
      </c>
    </row>
    <row r="778" spans="1:21" ht="12" customHeight="1" x14ac:dyDescent="0.15">
      <c r="A778" s="61" t="s">
        <v>222</v>
      </c>
      <c r="B778" s="62" t="s">
        <v>6</v>
      </c>
      <c r="C778" s="62" t="s">
        <v>133</v>
      </c>
      <c r="D778" s="100" t="s">
        <v>134</v>
      </c>
      <c r="E778" s="99" t="str">
        <f t="shared" si="19"/>
        <v>回答対象外</v>
      </c>
      <c r="F778" s="97">
        <v>22</v>
      </c>
      <c r="G778" s="97">
        <f>IF(F778&gt;K454,1,0)</f>
        <v>1</v>
      </c>
      <c r="H778" s="97">
        <f>IF(COUNTIF(K778:W778,"○")&gt;0,1,0)</f>
        <v>0</v>
      </c>
      <c r="I778" s="97" t="s">
        <v>122</v>
      </c>
      <c r="J778" s="97">
        <v>7</v>
      </c>
      <c r="K778" s="98">
        <f>'項目2(合理的配慮の提供)'!AI41</f>
        <v>0</v>
      </c>
      <c r="L778" s="97">
        <f>'項目2(合理的配慮の提供)'!AJ41</f>
        <v>0</v>
      </c>
      <c r="M778" s="97">
        <f>'項目2(合理的配慮の提供)'!AK41</f>
        <v>0</v>
      </c>
      <c r="N778" s="97">
        <f>'項目2(合理的配慮の提供)'!AL41</f>
        <v>0</v>
      </c>
      <c r="O778" s="97">
        <f>'項目2(合理的配慮の提供)'!AM41</f>
        <v>0</v>
      </c>
      <c r="P778" s="97">
        <f>'項目2(合理的配慮の提供)'!AN41</f>
        <v>0</v>
      </c>
      <c r="Q778" s="97">
        <f>'項目2(合理的配慮の提供)'!AO41</f>
        <v>0</v>
      </c>
    </row>
    <row r="779" spans="1:21" ht="12" customHeight="1" x14ac:dyDescent="0.15">
      <c r="A779" s="61" t="s">
        <v>222</v>
      </c>
      <c r="B779" s="62" t="s">
        <v>6</v>
      </c>
      <c r="C779" s="62" t="s">
        <v>133</v>
      </c>
      <c r="D779" s="100" t="s">
        <v>132</v>
      </c>
      <c r="E779" s="99" t="str">
        <f t="shared" si="19"/>
        <v>回答対象外</v>
      </c>
      <c r="F779" s="97">
        <v>22</v>
      </c>
      <c r="G779" s="106">
        <f>IF(F779&gt;K454,1,IF(U778&lt;&gt;"○",1,0))</f>
        <v>1</v>
      </c>
      <c r="H779" s="106">
        <f>IF(G779=1,1,IF(K779="特になし　",1,IF(K779=0,0,1)))</f>
        <v>1</v>
      </c>
      <c r="I779" s="97" t="s">
        <v>120</v>
      </c>
      <c r="J779" s="97">
        <v>1</v>
      </c>
      <c r="K779" s="98">
        <f>'項目2(合理的配慮の提供)'!AP41</f>
        <v>0</v>
      </c>
    </row>
    <row r="780" spans="1:21" ht="12" customHeight="1" x14ac:dyDescent="0.15">
      <c r="A780" s="61" t="s">
        <v>222</v>
      </c>
      <c r="B780" s="62" t="s">
        <v>6</v>
      </c>
      <c r="C780" s="62" t="s">
        <v>125</v>
      </c>
      <c r="D780" s="100" t="s">
        <v>90</v>
      </c>
      <c r="E780" s="99" t="str">
        <f t="shared" si="19"/>
        <v>回答対象外</v>
      </c>
      <c r="F780" s="97">
        <v>22</v>
      </c>
      <c r="G780" s="97">
        <f>IF(F780&gt;K454,1,0)</f>
        <v>1</v>
      </c>
      <c r="H780" s="104">
        <v>1</v>
      </c>
      <c r="I780" s="97" t="s">
        <v>122</v>
      </c>
      <c r="J780" s="97">
        <v>1</v>
      </c>
      <c r="K780" s="98">
        <f>'項目2(合理的配慮の提供)'!AQ41</f>
        <v>0</v>
      </c>
    </row>
    <row r="781" spans="1:21" ht="12" customHeight="1" x14ac:dyDescent="0.15">
      <c r="A781" s="61" t="s">
        <v>222</v>
      </c>
      <c r="B781" s="62" t="s">
        <v>6</v>
      </c>
      <c r="C781" s="62" t="s">
        <v>124</v>
      </c>
      <c r="D781" s="100" t="s">
        <v>7</v>
      </c>
      <c r="E781" s="99" t="str">
        <f t="shared" si="19"/>
        <v>回答対象外</v>
      </c>
      <c r="F781" s="97">
        <v>22</v>
      </c>
      <c r="G781" s="97">
        <f>IF(F781&gt;K454,1,0)</f>
        <v>1</v>
      </c>
      <c r="H781" s="97">
        <f>IF(K781="特になし　",0,IF(K781=0,0,1))</f>
        <v>0</v>
      </c>
      <c r="I781" s="97" t="s">
        <v>120</v>
      </c>
      <c r="J781" s="97">
        <v>1</v>
      </c>
      <c r="K781" s="98">
        <f>'項目2(合理的配慮の提供)'!AR41</f>
        <v>0</v>
      </c>
    </row>
    <row r="782" spans="1:21" ht="12" customHeight="1" x14ac:dyDescent="0.15">
      <c r="A782" s="61" t="s">
        <v>222</v>
      </c>
      <c r="B782" s="62" t="s">
        <v>6</v>
      </c>
      <c r="C782" s="62" t="s">
        <v>123</v>
      </c>
      <c r="D782" s="100" t="s">
        <v>131</v>
      </c>
      <c r="E782" s="99" t="str">
        <f t="shared" si="19"/>
        <v>回答対象外</v>
      </c>
      <c r="F782" s="97">
        <v>22</v>
      </c>
      <c r="G782" s="97">
        <f>IF(F782&gt;K454,1,0)</f>
        <v>1</v>
      </c>
      <c r="H782" s="97">
        <f>IF(K782="特になし　",0,IF(K782=0,0,1))</f>
        <v>0</v>
      </c>
      <c r="I782" s="97" t="s">
        <v>120</v>
      </c>
      <c r="J782" s="97">
        <v>1</v>
      </c>
      <c r="K782" s="98">
        <f>'項目2(合理的配慮の提供)'!AS41</f>
        <v>0</v>
      </c>
    </row>
    <row r="783" spans="1:21" ht="12" customHeight="1" x14ac:dyDescent="0.15">
      <c r="A783" s="61" t="s">
        <v>222</v>
      </c>
      <c r="B783" s="62" t="s">
        <v>6</v>
      </c>
      <c r="C783" s="62" t="s">
        <v>121</v>
      </c>
      <c r="D783" s="100" t="s">
        <v>130</v>
      </c>
      <c r="E783" s="99" t="str">
        <f t="shared" si="19"/>
        <v>回答対象外</v>
      </c>
      <c r="F783" s="97">
        <v>22</v>
      </c>
      <c r="G783" s="97">
        <f>IF(F783&gt;K454,1,0)</f>
        <v>1</v>
      </c>
      <c r="H783" s="97">
        <f>IF(K783="特になし　",0,IF(K783=0,0,1))</f>
        <v>0</v>
      </c>
      <c r="I783" s="97" t="s">
        <v>120</v>
      </c>
      <c r="J783" s="97">
        <v>1</v>
      </c>
      <c r="K783" s="98">
        <f>'項目2(合理的配慮の提供)'!AT41</f>
        <v>0</v>
      </c>
    </row>
    <row r="784" spans="1:21" ht="12" customHeight="1" x14ac:dyDescent="0.15">
      <c r="A784" s="61" t="s">
        <v>222</v>
      </c>
      <c r="B784" s="62" t="s">
        <v>6</v>
      </c>
      <c r="C784" s="62" t="s">
        <v>119</v>
      </c>
      <c r="D784" s="100" t="s">
        <v>129</v>
      </c>
      <c r="E784" s="99" t="str">
        <f t="shared" si="19"/>
        <v>回答対象外</v>
      </c>
      <c r="F784" s="97">
        <v>22</v>
      </c>
      <c r="G784" s="97">
        <f>IF(F784&gt;K454,1,0)</f>
        <v>1</v>
      </c>
      <c r="H784" s="97">
        <f>IF(K784="(選択)",0,1)</f>
        <v>0</v>
      </c>
      <c r="I784" s="97" t="s">
        <v>118</v>
      </c>
      <c r="J784" s="97">
        <v>2</v>
      </c>
      <c r="K784" s="98" t="str">
        <f>'項目2(合理的配慮の提供)'!AU41</f>
        <v>(選択)</v>
      </c>
    </row>
    <row r="785" spans="1:21" ht="12" customHeight="1" x14ac:dyDescent="0.15">
      <c r="A785" s="61" t="s">
        <v>222</v>
      </c>
      <c r="B785" s="62" t="s">
        <v>6</v>
      </c>
      <c r="C785" s="62" t="s">
        <v>128</v>
      </c>
      <c r="D785" s="100" t="s">
        <v>184</v>
      </c>
      <c r="E785" s="99" t="str">
        <f t="shared" si="19"/>
        <v>回答対象外</v>
      </c>
      <c r="F785" s="97">
        <v>23</v>
      </c>
      <c r="G785" s="97">
        <f>IF(F785&gt;K454,1,0)</f>
        <v>1</v>
      </c>
      <c r="H785" s="97">
        <f>IF(K785="(選択)",0,1)</f>
        <v>0</v>
      </c>
      <c r="I785" s="97" t="s">
        <v>118</v>
      </c>
      <c r="J785" s="97">
        <v>2</v>
      </c>
      <c r="K785" s="98" t="str">
        <f>'項目2(合理的配慮の提供)'!C42</f>
        <v>(選択)</v>
      </c>
    </row>
    <row r="786" spans="1:21" ht="12" customHeight="1" x14ac:dyDescent="0.15">
      <c r="A786" s="61" t="s">
        <v>222</v>
      </c>
      <c r="B786" s="62" t="s">
        <v>6</v>
      </c>
      <c r="C786" s="62" t="s">
        <v>127</v>
      </c>
      <c r="D786" s="100" t="s">
        <v>88</v>
      </c>
      <c r="E786" s="99" t="str">
        <f t="shared" si="19"/>
        <v>回答対象外</v>
      </c>
      <c r="F786" s="97">
        <v>23</v>
      </c>
      <c r="G786" s="97">
        <f>IF(F786&gt;K454,1,0)</f>
        <v>1</v>
      </c>
      <c r="H786" s="97">
        <f>IF(K786="特になし　",0,IF(K786=0,0,1))</f>
        <v>0</v>
      </c>
      <c r="I786" s="97" t="s">
        <v>120</v>
      </c>
      <c r="J786" s="97">
        <v>1</v>
      </c>
      <c r="K786" s="98">
        <f>'項目2(合理的配慮の提供)'!D42</f>
        <v>0</v>
      </c>
    </row>
    <row r="787" spans="1:21" ht="12" customHeight="1" x14ac:dyDescent="0.15">
      <c r="A787" s="61" t="s">
        <v>222</v>
      </c>
      <c r="B787" s="62" t="s">
        <v>6</v>
      </c>
      <c r="C787" s="62" t="s">
        <v>126</v>
      </c>
      <c r="D787" s="100" t="s">
        <v>143</v>
      </c>
      <c r="E787" s="99" t="str">
        <f t="shared" si="19"/>
        <v>回答対象外</v>
      </c>
      <c r="F787" s="97">
        <v>23</v>
      </c>
      <c r="G787" s="97">
        <f>IF(F787&gt;K454,1,0)</f>
        <v>1</v>
      </c>
      <c r="H787" s="97">
        <f>IF(COUNTIF(K787:W787,"○")&gt;0,1,0)</f>
        <v>0</v>
      </c>
      <c r="I787" s="97" t="s">
        <v>122</v>
      </c>
      <c r="J787" s="97">
        <v>3</v>
      </c>
      <c r="K787" s="98">
        <f>'項目2(合理的配慮の提供)'!G42</f>
        <v>0</v>
      </c>
      <c r="L787" s="97">
        <f>'項目2(合理的配慮の提供)'!H42</f>
        <v>0</v>
      </c>
      <c r="M787" s="97">
        <f>'項目2(合理的配慮の提供)'!I42</f>
        <v>0</v>
      </c>
    </row>
    <row r="788" spans="1:21" ht="12" customHeight="1" x14ac:dyDescent="0.15">
      <c r="A788" s="61" t="s">
        <v>222</v>
      </c>
      <c r="B788" s="62" t="s">
        <v>6</v>
      </c>
      <c r="C788" s="62" t="s">
        <v>126</v>
      </c>
      <c r="D788" s="100" t="s">
        <v>142</v>
      </c>
      <c r="E788" s="99" t="str">
        <f t="shared" si="19"/>
        <v>回答対象外</v>
      </c>
      <c r="F788" s="97">
        <v>23</v>
      </c>
      <c r="G788" s="106">
        <f>IF(F788&gt;K454,1,IF(M787&lt;&gt;"○",1,0))</f>
        <v>1</v>
      </c>
      <c r="H788" s="106">
        <f>IF(G788=1,1,IF(K788="特になし　",1,IF(K788=0,0,1)))</f>
        <v>1</v>
      </c>
      <c r="I788" s="97" t="s">
        <v>120</v>
      </c>
      <c r="J788" s="97">
        <v>1</v>
      </c>
      <c r="K788" s="98">
        <f>'項目2(合理的配慮の提供)'!J42</f>
        <v>0</v>
      </c>
    </row>
    <row r="789" spans="1:21" ht="12" customHeight="1" x14ac:dyDescent="0.15">
      <c r="A789" s="61" t="s">
        <v>222</v>
      </c>
      <c r="B789" s="62" t="s">
        <v>6</v>
      </c>
      <c r="C789" s="62" t="s">
        <v>141</v>
      </c>
      <c r="D789" s="100" t="s">
        <v>140</v>
      </c>
      <c r="E789" s="99" t="str">
        <f t="shared" si="19"/>
        <v>回答対象外</v>
      </c>
      <c r="F789" s="97">
        <v>23</v>
      </c>
      <c r="G789" s="97">
        <f>IF(F789&gt;K454,1,0)</f>
        <v>1</v>
      </c>
      <c r="H789" s="97">
        <f>IF(COUNTIF(K789:W789,"○")&gt;0,1,0)</f>
        <v>0</v>
      </c>
      <c r="I789" s="97" t="s">
        <v>122</v>
      </c>
      <c r="J789" s="97">
        <v>3</v>
      </c>
      <c r="K789" s="98">
        <f>'項目2(合理的配慮の提供)'!K42</f>
        <v>0</v>
      </c>
      <c r="L789" s="97">
        <f>'項目2(合理的配慮の提供)'!L42</f>
        <v>0</v>
      </c>
      <c r="M789" s="97">
        <f>'項目2(合理的配慮の提供)'!M42</f>
        <v>0</v>
      </c>
    </row>
    <row r="790" spans="1:21" ht="12" customHeight="1" x14ac:dyDescent="0.15">
      <c r="A790" s="61" t="s">
        <v>222</v>
      </c>
      <c r="B790" s="62" t="s">
        <v>6</v>
      </c>
      <c r="C790" s="62" t="s">
        <v>139</v>
      </c>
      <c r="D790" s="100" t="s">
        <v>138</v>
      </c>
      <c r="E790" s="99" t="str">
        <f t="shared" si="19"/>
        <v>回答対象外</v>
      </c>
      <c r="F790" s="97">
        <v>23</v>
      </c>
      <c r="G790" s="97">
        <f>IF(F790&gt;K454,1,0)</f>
        <v>1</v>
      </c>
      <c r="H790" s="97">
        <f>IF(COUNTIF(K790:W790,"○")&gt;0,1,0)</f>
        <v>0</v>
      </c>
      <c r="I790" s="97" t="s">
        <v>122</v>
      </c>
      <c r="J790" s="97">
        <v>9</v>
      </c>
      <c r="K790" s="98">
        <f>'項目2(合理的配慮の提供)'!N42</f>
        <v>0</v>
      </c>
      <c r="L790" s="97">
        <f>'項目2(合理的配慮の提供)'!O42</f>
        <v>0</v>
      </c>
      <c r="M790" s="97">
        <f>'項目2(合理的配慮の提供)'!P42</f>
        <v>0</v>
      </c>
      <c r="N790" s="97">
        <f>'項目2(合理的配慮の提供)'!Q42</f>
        <v>0</v>
      </c>
      <c r="O790" s="97">
        <f>'項目2(合理的配慮の提供)'!R42</f>
        <v>0</v>
      </c>
      <c r="P790" s="97">
        <f>'項目2(合理的配慮の提供)'!S42</f>
        <v>0</v>
      </c>
      <c r="Q790" s="97">
        <f>'項目2(合理的配慮の提供)'!T42</f>
        <v>0</v>
      </c>
      <c r="R790" s="97">
        <f>'項目2(合理的配慮の提供)'!U42</f>
        <v>0</v>
      </c>
      <c r="S790" s="97">
        <f>'項目2(合理的配慮の提供)'!V42</f>
        <v>0</v>
      </c>
    </row>
    <row r="791" spans="1:21" ht="12" customHeight="1" x14ac:dyDescent="0.15">
      <c r="A791" s="61" t="s">
        <v>222</v>
      </c>
      <c r="B791" s="62" t="s">
        <v>6</v>
      </c>
      <c r="C791" s="62" t="s">
        <v>136</v>
      </c>
      <c r="D791" s="100" t="s">
        <v>137</v>
      </c>
      <c r="E791" s="99" t="str">
        <f t="shared" si="19"/>
        <v>回答対象外</v>
      </c>
      <c r="F791" s="97">
        <v>23</v>
      </c>
      <c r="G791" s="97">
        <f>IF(F791&gt;K454,1,0)</f>
        <v>1</v>
      </c>
      <c r="H791" s="97">
        <f>IF(COUNTIF(K791:W791,"○")&gt;0,1,0)</f>
        <v>0</v>
      </c>
      <c r="I791" s="97" t="s">
        <v>122</v>
      </c>
      <c r="J791" s="97">
        <v>11</v>
      </c>
      <c r="K791" s="98">
        <f>'項目2(合理的配慮の提供)'!W42</f>
        <v>0</v>
      </c>
      <c r="L791" s="97">
        <f>'項目2(合理的配慮の提供)'!X42</f>
        <v>0</v>
      </c>
      <c r="M791" s="97">
        <f>'項目2(合理的配慮の提供)'!Y42</f>
        <v>0</v>
      </c>
      <c r="N791" s="97">
        <f>'項目2(合理的配慮の提供)'!Z42</f>
        <v>0</v>
      </c>
      <c r="O791" s="97">
        <f>'項目2(合理的配慮の提供)'!AA42</f>
        <v>0</v>
      </c>
      <c r="P791" s="97">
        <f>'項目2(合理的配慮の提供)'!AB42</f>
        <v>0</v>
      </c>
      <c r="Q791" s="97">
        <f>'項目2(合理的配慮の提供)'!AC42</f>
        <v>0</v>
      </c>
      <c r="R791" s="97">
        <f>'項目2(合理的配慮の提供)'!AD42</f>
        <v>0</v>
      </c>
      <c r="S791" s="97">
        <f>'項目2(合理的配慮の提供)'!AE42</f>
        <v>0</v>
      </c>
      <c r="T791" s="97">
        <f>'項目2(合理的配慮の提供)'!AF42</f>
        <v>0</v>
      </c>
      <c r="U791" s="97">
        <f>'項目2(合理的配慮の提供)'!AG42</f>
        <v>0</v>
      </c>
    </row>
    <row r="792" spans="1:21" ht="12" customHeight="1" x14ac:dyDescent="0.15">
      <c r="A792" s="61" t="s">
        <v>222</v>
      </c>
      <c r="B792" s="62" t="s">
        <v>6</v>
      </c>
      <c r="C792" s="62" t="s">
        <v>136</v>
      </c>
      <c r="D792" s="100" t="s">
        <v>135</v>
      </c>
      <c r="E792" s="99" t="str">
        <f t="shared" si="19"/>
        <v>回答対象外</v>
      </c>
      <c r="F792" s="97">
        <v>23</v>
      </c>
      <c r="G792" s="106">
        <f>IF(F792&gt;K454,1,IF(U791&lt;&gt;"○",1,0))</f>
        <v>1</v>
      </c>
      <c r="H792" s="106">
        <f>IF(G792=1,1,IF(K792="特になし　",1,IF(K792=0,0,1)))</f>
        <v>1</v>
      </c>
      <c r="I792" s="97" t="s">
        <v>120</v>
      </c>
      <c r="J792" s="97">
        <v>1</v>
      </c>
      <c r="K792" s="98">
        <f>'項目2(合理的配慮の提供)'!AH42</f>
        <v>0</v>
      </c>
    </row>
    <row r="793" spans="1:21" ht="12" customHeight="1" x14ac:dyDescent="0.15">
      <c r="A793" s="61" t="s">
        <v>222</v>
      </c>
      <c r="B793" s="62" t="s">
        <v>6</v>
      </c>
      <c r="C793" s="62" t="s">
        <v>133</v>
      </c>
      <c r="D793" s="100" t="s">
        <v>134</v>
      </c>
      <c r="E793" s="99" t="str">
        <f t="shared" si="19"/>
        <v>回答対象外</v>
      </c>
      <c r="F793" s="97">
        <v>23</v>
      </c>
      <c r="G793" s="97">
        <f>IF(F793&gt;K454,1,0)</f>
        <v>1</v>
      </c>
      <c r="H793" s="97">
        <f>IF(COUNTIF(K793:W793,"○")&gt;0,1,0)</f>
        <v>0</v>
      </c>
      <c r="I793" s="97" t="s">
        <v>122</v>
      </c>
      <c r="J793" s="97">
        <v>7</v>
      </c>
      <c r="K793" s="98">
        <f>'項目2(合理的配慮の提供)'!AI42</f>
        <v>0</v>
      </c>
      <c r="L793" s="97">
        <f>'項目2(合理的配慮の提供)'!AJ42</f>
        <v>0</v>
      </c>
      <c r="M793" s="97">
        <f>'項目2(合理的配慮の提供)'!AK42</f>
        <v>0</v>
      </c>
      <c r="N793" s="97">
        <f>'項目2(合理的配慮の提供)'!AL42</f>
        <v>0</v>
      </c>
      <c r="O793" s="97">
        <f>'項目2(合理的配慮の提供)'!AM42</f>
        <v>0</v>
      </c>
      <c r="P793" s="97">
        <f>'項目2(合理的配慮の提供)'!AN42</f>
        <v>0</v>
      </c>
      <c r="Q793" s="97">
        <f>'項目2(合理的配慮の提供)'!AO42</f>
        <v>0</v>
      </c>
    </row>
    <row r="794" spans="1:21" ht="12" customHeight="1" x14ac:dyDescent="0.15">
      <c r="A794" s="61" t="s">
        <v>222</v>
      </c>
      <c r="B794" s="62" t="s">
        <v>6</v>
      </c>
      <c r="C794" s="62" t="s">
        <v>133</v>
      </c>
      <c r="D794" s="100" t="s">
        <v>132</v>
      </c>
      <c r="E794" s="99" t="str">
        <f t="shared" si="19"/>
        <v>回答対象外</v>
      </c>
      <c r="F794" s="97">
        <v>23</v>
      </c>
      <c r="G794" s="106">
        <f>IF(F794&gt;K454,1,IF(U793&lt;&gt;"○",1,0))</f>
        <v>1</v>
      </c>
      <c r="H794" s="106">
        <f>IF(G794=1,1,IF(K794="特になし　",1,IF(K794=0,0,1)))</f>
        <v>1</v>
      </c>
      <c r="I794" s="97" t="s">
        <v>120</v>
      </c>
      <c r="J794" s="97">
        <v>1</v>
      </c>
      <c r="K794" s="98">
        <f>'項目2(合理的配慮の提供)'!AP42</f>
        <v>0</v>
      </c>
    </row>
    <row r="795" spans="1:21" ht="12" customHeight="1" x14ac:dyDescent="0.15">
      <c r="A795" s="61" t="s">
        <v>222</v>
      </c>
      <c r="B795" s="62" t="s">
        <v>6</v>
      </c>
      <c r="C795" s="62" t="s">
        <v>125</v>
      </c>
      <c r="D795" s="100" t="s">
        <v>90</v>
      </c>
      <c r="E795" s="99" t="str">
        <f t="shared" si="19"/>
        <v>回答対象外</v>
      </c>
      <c r="F795" s="97">
        <v>23</v>
      </c>
      <c r="G795" s="97">
        <f>IF(F795&gt;K454,1,0)</f>
        <v>1</v>
      </c>
      <c r="H795" s="104">
        <v>1</v>
      </c>
      <c r="I795" s="97" t="s">
        <v>122</v>
      </c>
      <c r="J795" s="97">
        <v>1</v>
      </c>
      <c r="K795" s="98">
        <f>'項目2(合理的配慮の提供)'!AQ42</f>
        <v>0</v>
      </c>
    </row>
    <row r="796" spans="1:21" ht="12" customHeight="1" x14ac:dyDescent="0.15">
      <c r="A796" s="61" t="s">
        <v>222</v>
      </c>
      <c r="B796" s="62" t="s">
        <v>6</v>
      </c>
      <c r="C796" s="62" t="s">
        <v>124</v>
      </c>
      <c r="D796" s="100" t="s">
        <v>7</v>
      </c>
      <c r="E796" s="99" t="str">
        <f t="shared" si="19"/>
        <v>回答対象外</v>
      </c>
      <c r="F796" s="97">
        <v>23</v>
      </c>
      <c r="G796" s="97">
        <f>IF(F796&gt;K454,1,0)</f>
        <v>1</v>
      </c>
      <c r="H796" s="97">
        <f>IF(K796="特になし　",0,IF(K796=0,0,1))</f>
        <v>0</v>
      </c>
      <c r="I796" s="97" t="s">
        <v>120</v>
      </c>
      <c r="J796" s="97">
        <v>1</v>
      </c>
      <c r="K796" s="98">
        <f>'項目2(合理的配慮の提供)'!AR42</f>
        <v>0</v>
      </c>
    </row>
    <row r="797" spans="1:21" ht="12" customHeight="1" x14ac:dyDescent="0.15">
      <c r="A797" s="61" t="s">
        <v>222</v>
      </c>
      <c r="B797" s="62" t="s">
        <v>6</v>
      </c>
      <c r="C797" s="62" t="s">
        <v>123</v>
      </c>
      <c r="D797" s="100" t="s">
        <v>131</v>
      </c>
      <c r="E797" s="99" t="str">
        <f t="shared" si="19"/>
        <v>回答対象外</v>
      </c>
      <c r="F797" s="97">
        <v>23</v>
      </c>
      <c r="G797" s="97">
        <f>IF(F797&gt;K454,1,0)</f>
        <v>1</v>
      </c>
      <c r="H797" s="97">
        <f>IF(K797="特になし　",0,IF(K797=0,0,1))</f>
        <v>0</v>
      </c>
      <c r="I797" s="97" t="s">
        <v>120</v>
      </c>
      <c r="J797" s="97">
        <v>1</v>
      </c>
      <c r="K797" s="98">
        <f>'項目2(合理的配慮の提供)'!AS42</f>
        <v>0</v>
      </c>
    </row>
    <row r="798" spans="1:21" ht="12" customHeight="1" x14ac:dyDescent="0.15">
      <c r="A798" s="61" t="s">
        <v>222</v>
      </c>
      <c r="B798" s="62" t="s">
        <v>6</v>
      </c>
      <c r="C798" s="62" t="s">
        <v>121</v>
      </c>
      <c r="D798" s="100" t="s">
        <v>130</v>
      </c>
      <c r="E798" s="99" t="str">
        <f t="shared" si="19"/>
        <v>回答対象外</v>
      </c>
      <c r="F798" s="97">
        <v>23</v>
      </c>
      <c r="G798" s="97">
        <f>IF(F798&gt;K454,1,0)</f>
        <v>1</v>
      </c>
      <c r="H798" s="97">
        <f>IF(K798="特になし　",0,IF(K798=0,0,1))</f>
        <v>0</v>
      </c>
      <c r="I798" s="97" t="s">
        <v>120</v>
      </c>
      <c r="J798" s="97">
        <v>1</v>
      </c>
      <c r="K798" s="98">
        <f>'項目2(合理的配慮の提供)'!AT42</f>
        <v>0</v>
      </c>
    </row>
    <row r="799" spans="1:21" ht="12" customHeight="1" x14ac:dyDescent="0.15">
      <c r="A799" s="61" t="s">
        <v>222</v>
      </c>
      <c r="B799" s="62" t="s">
        <v>6</v>
      </c>
      <c r="C799" s="62" t="s">
        <v>119</v>
      </c>
      <c r="D799" s="100" t="s">
        <v>129</v>
      </c>
      <c r="E799" s="99" t="str">
        <f t="shared" si="19"/>
        <v>回答対象外</v>
      </c>
      <c r="F799" s="97">
        <v>23</v>
      </c>
      <c r="G799" s="97">
        <f>IF(F799&gt;K454,1,0)</f>
        <v>1</v>
      </c>
      <c r="H799" s="97">
        <f>IF(K799="(選択)",0,1)</f>
        <v>0</v>
      </c>
      <c r="I799" s="97" t="s">
        <v>118</v>
      </c>
      <c r="J799" s="97">
        <v>2</v>
      </c>
      <c r="K799" s="98" t="str">
        <f>'項目2(合理的配慮の提供)'!AU42</f>
        <v>(選択)</v>
      </c>
    </row>
    <row r="800" spans="1:21" ht="12" customHeight="1" x14ac:dyDescent="0.15">
      <c r="A800" s="61" t="s">
        <v>222</v>
      </c>
      <c r="B800" s="62" t="s">
        <v>6</v>
      </c>
      <c r="C800" s="62" t="s">
        <v>128</v>
      </c>
      <c r="D800" s="100" t="s">
        <v>184</v>
      </c>
      <c r="E800" s="99" t="str">
        <f t="shared" si="19"/>
        <v>回答対象外</v>
      </c>
      <c r="F800" s="97">
        <v>24</v>
      </c>
      <c r="G800" s="97">
        <f>IF(F800&gt;K454,1,0)</f>
        <v>1</v>
      </c>
      <c r="H800" s="97">
        <f>IF(K800="(選択)",0,1)</f>
        <v>0</v>
      </c>
      <c r="I800" s="97" t="s">
        <v>118</v>
      </c>
      <c r="J800" s="97">
        <v>2</v>
      </c>
      <c r="K800" s="98" t="str">
        <f>'項目2(合理的配慮の提供)'!C43</f>
        <v>(選択)</v>
      </c>
    </row>
    <row r="801" spans="1:21" ht="12" customHeight="1" x14ac:dyDescent="0.15">
      <c r="A801" s="61" t="s">
        <v>222</v>
      </c>
      <c r="B801" s="62" t="s">
        <v>6</v>
      </c>
      <c r="C801" s="62" t="s">
        <v>127</v>
      </c>
      <c r="D801" s="100" t="s">
        <v>88</v>
      </c>
      <c r="E801" s="99" t="str">
        <f t="shared" si="19"/>
        <v>回答対象外</v>
      </c>
      <c r="F801" s="97">
        <v>24</v>
      </c>
      <c r="G801" s="97">
        <f>IF(F801&gt;K454,1,0)</f>
        <v>1</v>
      </c>
      <c r="H801" s="97">
        <f>IF(K801="特になし　",0,IF(K801=0,0,1))</f>
        <v>0</v>
      </c>
      <c r="I801" s="97" t="s">
        <v>120</v>
      </c>
      <c r="J801" s="97">
        <v>1</v>
      </c>
      <c r="K801" s="98">
        <f>'項目2(合理的配慮の提供)'!D43</f>
        <v>0</v>
      </c>
    </row>
    <row r="802" spans="1:21" ht="12" customHeight="1" x14ac:dyDescent="0.15">
      <c r="A802" s="61" t="s">
        <v>222</v>
      </c>
      <c r="B802" s="62" t="s">
        <v>6</v>
      </c>
      <c r="C802" s="62" t="s">
        <v>126</v>
      </c>
      <c r="D802" s="100" t="s">
        <v>143</v>
      </c>
      <c r="E802" s="99" t="str">
        <f t="shared" si="19"/>
        <v>回答対象外</v>
      </c>
      <c r="F802" s="97">
        <v>24</v>
      </c>
      <c r="G802" s="97">
        <f>IF(F802&gt;K454,1,0)</f>
        <v>1</v>
      </c>
      <c r="H802" s="97">
        <f>IF(COUNTIF(K802:W802,"○")&gt;0,1,0)</f>
        <v>0</v>
      </c>
      <c r="I802" s="97" t="s">
        <v>122</v>
      </c>
      <c r="J802" s="97">
        <v>3</v>
      </c>
      <c r="K802" s="98">
        <f>'項目2(合理的配慮の提供)'!G43</f>
        <v>0</v>
      </c>
      <c r="L802" s="97">
        <f>'項目2(合理的配慮の提供)'!H43</f>
        <v>0</v>
      </c>
      <c r="M802" s="97">
        <f>'項目2(合理的配慮の提供)'!I43</f>
        <v>0</v>
      </c>
    </row>
    <row r="803" spans="1:21" ht="12" customHeight="1" x14ac:dyDescent="0.15">
      <c r="A803" s="61" t="s">
        <v>222</v>
      </c>
      <c r="B803" s="62" t="s">
        <v>6</v>
      </c>
      <c r="C803" s="62" t="s">
        <v>126</v>
      </c>
      <c r="D803" s="100" t="s">
        <v>142</v>
      </c>
      <c r="E803" s="99" t="str">
        <f t="shared" si="19"/>
        <v>回答対象外</v>
      </c>
      <c r="F803" s="97">
        <v>24</v>
      </c>
      <c r="G803" s="106">
        <f>IF(F803&gt;K454,1,IF(M802&lt;&gt;"○",1,0))</f>
        <v>1</v>
      </c>
      <c r="H803" s="106">
        <f>IF(G803=1,1,IF(K803="特になし　",1,IF(K803=0,0,1)))</f>
        <v>1</v>
      </c>
      <c r="I803" s="97" t="s">
        <v>120</v>
      </c>
      <c r="J803" s="97">
        <v>1</v>
      </c>
      <c r="K803" s="98">
        <f>'項目2(合理的配慮の提供)'!J43</f>
        <v>0</v>
      </c>
    </row>
    <row r="804" spans="1:21" ht="12" customHeight="1" x14ac:dyDescent="0.15">
      <c r="A804" s="61" t="s">
        <v>222</v>
      </c>
      <c r="B804" s="62" t="s">
        <v>6</v>
      </c>
      <c r="C804" s="62" t="s">
        <v>141</v>
      </c>
      <c r="D804" s="100" t="s">
        <v>140</v>
      </c>
      <c r="E804" s="99" t="str">
        <f t="shared" si="19"/>
        <v>回答対象外</v>
      </c>
      <c r="F804" s="97">
        <v>24</v>
      </c>
      <c r="G804" s="97">
        <f>IF(F804&gt;K454,1,0)</f>
        <v>1</v>
      </c>
      <c r="H804" s="97">
        <f>IF(COUNTIF(K804:W804,"○")&gt;0,1,0)</f>
        <v>0</v>
      </c>
      <c r="I804" s="97" t="s">
        <v>122</v>
      </c>
      <c r="J804" s="97">
        <v>3</v>
      </c>
      <c r="K804" s="98">
        <f>'項目2(合理的配慮の提供)'!K43</f>
        <v>0</v>
      </c>
      <c r="L804" s="97">
        <f>'項目2(合理的配慮の提供)'!L43</f>
        <v>0</v>
      </c>
      <c r="M804" s="97">
        <f>'項目2(合理的配慮の提供)'!M43</f>
        <v>0</v>
      </c>
    </row>
    <row r="805" spans="1:21" ht="12" customHeight="1" x14ac:dyDescent="0.15">
      <c r="A805" s="61" t="s">
        <v>222</v>
      </c>
      <c r="B805" s="62" t="s">
        <v>6</v>
      </c>
      <c r="C805" s="62" t="s">
        <v>139</v>
      </c>
      <c r="D805" s="100" t="s">
        <v>138</v>
      </c>
      <c r="E805" s="99" t="str">
        <f t="shared" si="19"/>
        <v>回答対象外</v>
      </c>
      <c r="F805" s="97">
        <v>24</v>
      </c>
      <c r="G805" s="97">
        <f>IF(F805&gt;K454,1,0)</f>
        <v>1</v>
      </c>
      <c r="H805" s="97">
        <f>IF(COUNTIF(K805:W805,"○")&gt;0,1,0)</f>
        <v>0</v>
      </c>
      <c r="I805" s="97" t="s">
        <v>122</v>
      </c>
      <c r="J805" s="97">
        <v>9</v>
      </c>
      <c r="K805" s="98">
        <f>'項目2(合理的配慮の提供)'!N43</f>
        <v>0</v>
      </c>
      <c r="L805" s="97">
        <f>'項目2(合理的配慮の提供)'!O43</f>
        <v>0</v>
      </c>
      <c r="M805" s="97">
        <f>'項目2(合理的配慮の提供)'!P43</f>
        <v>0</v>
      </c>
      <c r="N805" s="97">
        <f>'項目2(合理的配慮の提供)'!Q43</f>
        <v>0</v>
      </c>
      <c r="O805" s="97">
        <f>'項目2(合理的配慮の提供)'!R43</f>
        <v>0</v>
      </c>
      <c r="P805" s="97">
        <f>'項目2(合理的配慮の提供)'!S43</f>
        <v>0</v>
      </c>
      <c r="Q805" s="97">
        <f>'項目2(合理的配慮の提供)'!T43</f>
        <v>0</v>
      </c>
      <c r="R805" s="97">
        <f>'項目2(合理的配慮の提供)'!U43</f>
        <v>0</v>
      </c>
      <c r="S805" s="97">
        <f>'項目2(合理的配慮の提供)'!V43</f>
        <v>0</v>
      </c>
    </row>
    <row r="806" spans="1:21" ht="12" customHeight="1" x14ac:dyDescent="0.15">
      <c r="A806" s="61" t="s">
        <v>222</v>
      </c>
      <c r="B806" s="62" t="s">
        <v>6</v>
      </c>
      <c r="C806" s="62" t="s">
        <v>136</v>
      </c>
      <c r="D806" s="100" t="s">
        <v>137</v>
      </c>
      <c r="E806" s="99" t="str">
        <f t="shared" si="19"/>
        <v>回答対象外</v>
      </c>
      <c r="F806" s="97">
        <v>24</v>
      </c>
      <c r="G806" s="97">
        <f>IF(F806&gt;K454,1,0)</f>
        <v>1</v>
      </c>
      <c r="H806" s="97">
        <f>IF(COUNTIF(K806:W806,"○")&gt;0,1,0)</f>
        <v>0</v>
      </c>
      <c r="I806" s="97" t="s">
        <v>122</v>
      </c>
      <c r="J806" s="97">
        <v>11</v>
      </c>
      <c r="K806" s="98">
        <f>'項目2(合理的配慮の提供)'!W43</f>
        <v>0</v>
      </c>
      <c r="L806" s="97">
        <f>'項目2(合理的配慮の提供)'!X43</f>
        <v>0</v>
      </c>
      <c r="M806" s="97">
        <f>'項目2(合理的配慮の提供)'!Y43</f>
        <v>0</v>
      </c>
      <c r="N806" s="97">
        <f>'項目2(合理的配慮の提供)'!Z43</f>
        <v>0</v>
      </c>
      <c r="O806" s="97">
        <f>'項目2(合理的配慮の提供)'!AA43</f>
        <v>0</v>
      </c>
      <c r="P806" s="97">
        <f>'項目2(合理的配慮の提供)'!AB43</f>
        <v>0</v>
      </c>
      <c r="Q806" s="97">
        <f>'項目2(合理的配慮の提供)'!AC43</f>
        <v>0</v>
      </c>
      <c r="R806" s="97">
        <f>'項目2(合理的配慮の提供)'!AD43</f>
        <v>0</v>
      </c>
      <c r="S806" s="97">
        <f>'項目2(合理的配慮の提供)'!AE43</f>
        <v>0</v>
      </c>
      <c r="T806" s="97">
        <f>'項目2(合理的配慮の提供)'!AF43</f>
        <v>0</v>
      </c>
      <c r="U806" s="97">
        <f>'項目2(合理的配慮の提供)'!AG43</f>
        <v>0</v>
      </c>
    </row>
    <row r="807" spans="1:21" ht="12" customHeight="1" x14ac:dyDescent="0.15">
      <c r="A807" s="61" t="s">
        <v>222</v>
      </c>
      <c r="B807" s="62" t="s">
        <v>6</v>
      </c>
      <c r="C807" s="62" t="s">
        <v>136</v>
      </c>
      <c r="D807" s="100" t="s">
        <v>135</v>
      </c>
      <c r="E807" s="99" t="str">
        <f t="shared" si="19"/>
        <v>回答対象外</v>
      </c>
      <c r="F807" s="97">
        <v>24</v>
      </c>
      <c r="G807" s="106">
        <f>IF(F807&gt;K454,1,IF(U806&lt;&gt;"○",1,0))</f>
        <v>1</v>
      </c>
      <c r="H807" s="106">
        <f>IF(G807=1,1,IF(K807="特になし　",1,IF(K807=0,0,1)))</f>
        <v>1</v>
      </c>
      <c r="I807" s="97" t="s">
        <v>120</v>
      </c>
      <c r="J807" s="97">
        <v>1</v>
      </c>
      <c r="K807" s="98">
        <f>'項目2(合理的配慮の提供)'!AH43</f>
        <v>0</v>
      </c>
    </row>
    <row r="808" spans="1:21" ht="12" customHeight="1" x14ac:dyDescent="0.15">
      <c r="A808" s="61" t="s">
        <v>222</v>
      </c>
      <c r="B808" s="62" t="s">
        <v>6</v>
      </c>
      <c r="C808" s="62" t="s">
        <v>133</v>
      </c>
      <c r="D808" s="100" t="s">
        <v>134</v>
      </c>
      <c r="E808" s="99" t="str">
        <f t="shared" si="19"/>
        <v>回答対象外</v>
      </c>
      <c r="F808" s="97">
        <v>24</v>
      </c>
      <c r="G808" s="97">
        <f>IF(F808&gt;K454,1,0)</f>
        <v>1</v>
      </c>
      <c r="H808" s="97">
        <f>IF(COUNTIF(K808:W808,"○")&gt;0,1,0)</f>
        <v>0</v>
      </c>
      <c r="I808" s="97" t="s">
        <v>122</v>
      </c>
      <c r="J808" s="97">
        <v>7</v>
      </c>
      <c r="K808" s="98">
        <f>'項目2(合理的配慮の提供)'!AI43</f>
        <v>0</v>
      </c>
      <c r="L808" s="97">
        <f>'項目2(合理的配慮の提供)'!AJ43</f>
        <v>0</v>
      </c>
      <c r="M808" s="97">
        <f>'項目2(合理的配慮の提供)'!AK43</f>
        <v>0</v>
      </c>
      <c r="N808" s="97">
        <f>'項目2(合理的配慮の提供)'!AL43</f>
        <v>0</v>
      </c>
      <c r="O808" s="97">
        <f>'項目2(合理的配慮の提供)'!AM43</f>
        <v>0</v>
      </c>
      <c r="P808" s="97">
        <f>'項目2(合理的配慮の提供)'!AN43</f>
        <v>0</v>
      </c>
      <c r="Q808" s="97">
        <f>'項目2(合理的配慮の提供)'!AO43</f>
        <v>0</v>
      </c>
    </row>
    <row r="809" spans="1:21" ht="12" customHeight="1" x14ac:dyDescent="0.15">
      <c r="A809" s="61" t="s">
        <v>222</v>
      </c>
      <c r="B809" s="62" t="s">
        <v>6</v>
      </c>
      <c r="C809" s="62" t="s">
        <v>133</v>
      </c>
      <c r="D809" s="100" t="s">
        <v>132</v>
      </c>
      <c r="E809" s="99" t="str">
        <f t="shared" si="19"/>
        <v>回答対象外</v>
      </c>
      <c r="F809" s="97">
        <v>24</v>
      </c>
      <c r="G809" s="106">
        <f>IF(F809&gt;K454,1,IF(U808&lt;&gt;"○",1,0))</f>
        <v>1</v>
      </c>
      <c r="H809" s="106">
        <f>IF(G809=1,1,IF(K809="特になし　",1,IF(K809=0,0,1)))</f>
        <v>1</v>
      </c>
      <c r="I809" s="97" t="s">
        <v>120</v>
      </c>
      <c r="J809" s="97">
        <v>1</v>
      </c>
      <c r="K809" s="98">
        <f>'項目2(合理的配慮の提供)'!AP43</f>
        <v>0</v>
      </c>
    </row>
    <row r="810" spans="1:21" ht="12" customHeight="1" x14ac:dyDescent="0.15">
      <c r="A810" s="61" t="s">
        <v>222</v>
      </c>
      <c r="B810" s="62" t="s">
        <v>6</v>
      </c>
      <c r="C810" s="62" t="s">
        <v>125</v>
      </c>
      <c r="D810" s="100" t="s">
        <v>90</v>
      </c>
      <c r="E810" s="99" t="str">
        <f t="shared" si="19"/>
        <v>回答対象外</v>
      </c>
      <c r="F810" s="97">
        <v>24</v>
      </c>
      <c r="G810" s="97">
        <f>IF(F810&gt;K454,1,0)</f>
        <v>1</v>
      </c>
      <c r="H810" s="104">
        <v>1</v>
      </c>
      <c r="I810" s="97" t="s">
        <v>122</v>
      </c>
      <c r="J810" s="97">
        <v>1</v>
      </c>
      <c r="K810" s="98">
        <f>'項目2(合理的配慮の提供)'!AQ43</f>
        <v>0</v>
      </c>
    </row>
    <row r="811" spans="1:21" ht="12" customHeight="1" x14ac:dyDescent="0.15">
      <c r="A811" s="61" t="s">
        <v>222</v>
      </c>
      <c r="B811" s="62" t="s">
        <v>6</v>
      </c>
      <c r="C811" s="62" t="s">
        <v>124</v>
      </c>
      <c r="D811" s="100" t="s">
        <v>7</v>
      </c>
      <c r="E811" s="99" t="str">
        <f t="shared" si="19"/>
        <v>回答対象外</v>
      </c>
      <c r="F811" s="97">
        <v>24</v>
      </c>
      <c r="G811" s="97">
        <f>IF(F811&gt;K454,1,0)</f>
        <v>1</v>
      </c>
      <c r="H811" s="97">
        <f>IF(K811="特になし　",0,IF(K811=0,0,1))</f>
        <v>0</v>
      </c>
      <c r="I811" s="97" t="s">
        <v>120</v>
      </c>
      <c r="J811" s="97">
        <v>1</v>
      </c>
      <c r="K811" s="98">
        <f>'項目2(合理的配慮の提供)'!AR43</f>
        <v>0</v>
      </c>
    </row>
    <row r="812" spans="1:21" ht="12" customHeight="1" x14ac:dyDescent="0.15">
      <c r="A812" s="61" t="s">
        <v>222</v>
      </c>
      <c r="B812" s="62" t="s">
        <v>6</v>
      </c>
      <c r="C812" s="62" t="s">
        <v>123</v>
      </c>
      <c r="D812" s="100" t="s">
        <v>131</v>
      </c>
      <c r="E812" s="99" t="str">
        <f t="shared" si="19"/>
        <v>回答対象外</v>
      </c>
      <c r="F812" s="97">
        <v>24</v>
      </c>
      <c r="G812" s="97">
        <f>IF(F812&gt;K454,1,0)</f>
        <v>1</v>
      </c>
      <c r="H812" s="97">
        <f>IF(K812="特になし　",0,IF(K812=0,0,1))</f>
        <v>0</v>
      </c>
      <c r="I812" s="97" t="s">
        <v>120</v>
      </c>
      <c r="J812" s="97">
        <v>1</v>
      </c>
      <c r="K812" s="98">
        <f>'項目2(合理的配慮の提供)'!AS43</f>
        <v>0</v>
      </c>
    </row>
    <row r="813" spans="1:21" ht="12" customHeight="1" x14ac:dyDescent="0.15">
      <c r="A813" s="61" t="s">
        <v>222</v>
      </c>
      <c r="B813" s="62" t="s">
        <v>6</v>
      </c>
      <c r="C813" s="62" t="s">
        <v>121</v>
      </c>
      <c r="D813" s="100" t="s">
        <v>130</v>
      </c>
      <c r="E813" s="99" t="str">
        <f t="shared" si="19"/>
        <v>回答対象外</v>
      </c>
      <c r="F813" s="97">
        <v>24</v>
      </c>
      <c r="G813" s="97">
        <f>IF(F813&gt;K454,1,0)</f>
        <v>1</v>
      </c>
      <c r="H813" s="97">
        <f>IF(K813="特になし　",0,IF(K813=0,0,1))</f>
        <v>0</v>
      </c>
      <c r="I813" s="97" t="s">
        <v>120</v>
      </c>
      <c r="J813" s="97">
        <v>1</v>
      </c>
      <c r="K813" s="98">
        <f>'項目2(合理的配慮の提供)'!AT43</f>
        <v>0</v>
      </c>
    </row>
    <row r="814" spans="1:21" ht="12" customHeight="1" x14ac:dyDescent="0.15">
      <c r="A814" s="61" t="s">
        <v>222</v>
      </c>
      <c r="B814" s="62" t="s">
        <v>6</v>
      </c>
      <c r="C814" s="62" t="s">
        <v>119</v>
      </c>
      <c r="D814" s="100" t="s">
        <v>129</v>
      </c>
      <c r="E814" s="99" t="str">
        <f t="shared" si="19"/>
        <v>回答対象外</v>
      </c>
      <c r="F814" s="97">
        <v>24</v>
      </c>
      <c r="G814" s="97">
        <f>IF(F814&gt;K454,1,0)</f>
        <v>1</v>
      </c>
      <c r="H814" s="97">
        <f>IF(K814="(選択)",0,1)</f>
        <v>0</v>
      </c>
      <c r="I814" s="97" t="s">
        <v>118</v>
      </c>
      <c r="J814" s="97">
        <v>2</v>
      </c>
      <c r="K814" s="98" t="str">
        <f>'項目2(合理的配慮の提供)'!AU43</f>
        <v>(選択)</v>
      </c>
    </row>
    <row r="815" spans="1:21" ht="12" customHeight="1" x14ac:dyDescent="0.15">
      <c r="A815" s="61" t="s">
        <v>222</v>
      </c>
      <c r="B815" s="62" t="s">
        <v>6</v>
      </c>
      <c r="C815" s="62" t="s">
        <v>128</v>
      </c>
      <c r="D815" s="100" t="s">
        <v>184</v>
      </c>
      <c r="E815" s="99" t="str">
        <f t="shared" si="19"/>
        <v>回答対象外</v>
      </c>
      <c r="F815" s="97">
        <v>25</v>
      </c>
      <c r="G815" s="97">
        <f>IF(F815&gt;K454,1,0)</f>
        <v>1</v>
      </c>
      <c r="H815" s="97">
        <f>IF(K815="(選択)",0,1)</f>
        <v>0</v>
      </c>
      <c r="I815" s="97" t="s">
        <v>118</v>
      </c>
      <c r="J815" s="97">
        <v>2</v>
      </c>
      <c r="K815" s="98" t="str">
        <f>'項目2(合理的配慮の提供)'!C44</f>
        <v>(選択)</v>
      </c>
    </row>
    <row r="816" spans="1:21" ht="12" customHeight="1" x14ac:dyDescent="0.15">
      <c r="A816" s="61" t="s">
        <v>222</v>
      </c>
      <c r="B816" s="62" t="s">
        <v>6</v>
      </c>
      <c r="C816" s="62" t="s">
        <v>127</v>
      </c>
      <c r="D816" s="100" t="s">
        <v>88</v>
      </c>
      <c r="E816" s="99" t="str">
        <f t="shared" si="19"/>
        <v>回答対象外</v>
      </c>
      <c r="F816" s="97">
        <v>25</v>
      </c>
      <c r="G816" s="97">
        <f>IF(F816&gt;K454,1,0)</f>
        <v>1</v>
      </c>
      <c r="H816" s="97">
        <f>IF(K816="特になし　",0,IF(K816=0,0,1))</f>
        <v>0</v>
      </c>
      <c r="I816" s="97" t="s">
        <v>120</v>
      </c>
      <c r="J816" s="97">
        <v>1</v>
      </c>
      <c r="K816" s="98">
        <f>'項目2(合理的配慮の提供)'!D44</f>
        <v>0</v>
      </c>
    </row>
    <row r="817" spans="1:21" ht="12" customHeight="1" x14ac:dyDescent="0.15">
      <c r="A817" s="61" t="s">
        <v>222</v>
      </c>
      <c r="B817" s="62" t="s">
        <v>6</v>
      </c>
      <c r="C817" s="62" t="s">
        <v>126</v>
      </c>
      <c r="D817" s="100" t="s">
        <v>143</v>
      </c>
      <c r="E817" s="99" t="str">
        <f t="shared" si="19"/>
        <v>回答対象外</v>
      </c>
      <c r="F817" s="97">
        <v>25</v>
      </c>
      <c r="G817" s="97">
        <f>IF(F817&gt;K454,1,0)</f>
        <v>1</v>
      </c>
      <c r="H817" s="97">
        <f>IF(COUNTIF(K817:W817,"○")&gt;0,1,0)</f>
        <v>0</v>
      </c>
      <c r="I817" s="97" t="s">
        <v>122</v>
      </c>
      <c r="J817" s="97">
        <v>3</v>
      </c>
      <c r="K817" s="98">
        <f>'項目2(合理的配慮の提供)'!G44</f>
        <v>0</v>
      </c>
      <c r="L817" s="97">
        <f>'項目2(合理的配慮の提供)'!H44</f>
        <v>0</v>
      </c>
      <c r="M817" s="97">
        <f>'項目2(合理的配慮の提供)'!I44</f>
        <v>0</v>
      </c>
    </row>
    <row r="818" spans="1:21" ht="12" customHeight="1" x14ac:dyDescent="0.15">
      <c r="A818" s="61" t="s">
        <v>222</v>
      </c>
      <c r="B818" s="62" t="s">
        <v>6</v>
      </c>
      <c r="C818" s="62" t="s">
        <v>126</v>
      </c>
      <c r="D818" s="100" t="s">
        <v>142</v>
      </c>
      <c r="E818" s="99" t="str">
        <f t="shared" si="19"/>
        <v>回答対象外</v>
      </c>
      <c r="F818" s="97">
        <v>25</v>
      </c>
      <c r="G818" s="106">
        <f>IF(F818&gt;K454,1,IF(M817&lt;&gt;"○",1,0))</f>
        <v>1</v>
      </c>
      <c r="H818" s="106">
        <f>IF(G818=1,1,IF(K818="特になし　",1,IF(K818=0,0,1)))</f>
        <v>1</v>
      </c>
      <c r="I818" s="97" t="s">
        <v>120</v>
      </c>
      <c r="J818" s="97">
        <v>1</v>
      </c>
      <c r="K818" s="98">
        <f>'項目2(合理的配慮の提供)'!J44</f>
        <v>0</v>
      </c>
    </row>
    <row r="819" spans="1:21" ht="12" customHeight="1" x14ac:dyDescent="0.15">
      <c r="A819" s="61" t="s">
        <v>222</v>
      </c>
      <c r="B819" s="62" t="s">
        <v>6</v>
      </c>
      <c r="C819" s="62" t="s">
        <v>141</v>
      </c>
      <c r="D819" s="100" t="s">
        <v>140</v>
      </c>
      <c r="E819" s="99" t="str">
        <f t="shared" si="19"/>
        <v>回答対象外</v>
      </c>
      <c r="F819" s="97">
        <v>25</v>
      </c>
      <c r="G819" s="97">
        <f>IF(F819&gt;K454,1,0)</f>
        <v>1</v>
      </c>
      <c r="H819" s="97">
        <f>IF(COUNTIF(K819:W819,"○")&gt;0,1,0)</f>
        <v>0</v>
      </c>
      <c r="I819" s="97" t="s">
        <v>122</v>
      </c>
      <c r="J819" s="97">
        <v>3</v>
      </c>
      <c r="K819" s="98">
        <f>'項目2(合理的配慮の提供)'!K44</f>
        <v>0</v>
      </c>
      <c r="L819" s="97">
        <f>'項目2(合理的配慮の提供)'!L44</f>
        <v>0</v>
      </c>
      <c r="M819" s="97">
        <f>'項目2(合理的配慮の提供)'!M44</f>
        <v>0</v>
      </c>
    </row>
    <row r="820" spans="1:21" ht="12" customHeight="1" x14ac:dyDescent="0.15">
      <c r="A820" s="61" t="s">
        <v>222</v>
      </c>
      <c r="B820" s="62" t="s">
        <v>6</v>
      </c>
      <c r="C820" s="62" t="s">
        <v>139</v>
      </c>
      <c r="D820" s="100" t="s">
        <v>138</v>
      </c>
      <c r="E820" s="99" t="str">
        <f t="shared" si="19"/>
        <v>回答対象外</v>
      </c>
      <c r="F820" s="97">
        <v>25</v>
      </c>
      <c r="G820" s="97">
        <f>IF(F820&gt;K454,1,0)</f>
        <v>1</v>
      </c>
      <c r="H820" s="97">
        <f>IF(COUNTIF(K820:W820,"○")&gt;0,1,0)</f>
        <v>0</v>
      </c>
      <c r="I820" s="97" t="s">
        <v>122</v>
      </c>
      <c r="J820" s="97">
        <v>9</v>
      </c>
      <c r="K820" s="98">
        <f>'項目2(合理的配慮の提供)'!N44</f>
        <v>0</v>
      </c>
      <c r="L820" s="97">
        <f>'項目2(合理的配慮の提供)'!O44</f>
        <v>0</v>
      </c>
      <c r="M820" s="97">
        <f>'項目2(合理的配慮の提供)'!P44</f>
        <v>0</v>
      </c>
      <c r="N820" s="97">
        <f>'項目2(合理的配慮の提供)'!Q44</f>
        <v>0</v>
      </c>
      <c r="O820" s="97">
        <f>'項目2(合理的配慮の提供)'!R44</f>
        <v>0</v>
      </c>
      <c r="P820" s="97">
        <f>'項目2(合理的配慮の提供)'!S44</f>
        <v>0</v>
      </c>
      <c r="Q820" s="97">
        <f>'項目2(合理的配慮の提供)'!T44</f>
        <v>0</v>
      </c>
      <c r="R820" s="97">
        <f>'項目2(合理的配慮の提供)'!U44</f>
        <v>0</v>
      </c>
      <c r="S820" s="97">
        <f>'項目2(合理的配慮の提供)'!V44</f>
        <v>0</v>
      </c>
    </row>
    <row r="821" spans="1:21" ht="12" customHeight="1" x14ac:dyDescent="0.15">
      <c r="A821" s="61" t="s">
        <v>222</v>
      </c>
      <c r="B821" s="62" t="s">
        <v>6</v>
      </c>
      <c r="C821" s="62" t="s">
        <v>136</v>
      </c>
      <c r="D821" s="100" t="s">
        <v>137</v>
      </c>
      <c r="E821" s="99" t="str">
        <f t="shared" si="19"/>
        <v>回答対象外</v>
      </c>
      <c r="F821" s="97">
        <v>25</v>
      </c>
      <c r="G821" s="97">
        <f>IF(F821&gt;K454,1,0)</f>
        <v>1</v>
      </c>
      <c r="H821" s="97">
        <f>IF(COUNTIF(K821:W821,"○")&gt;0,1,0)</f>
        <v>0</v>
      </c>
      <c r="I821" s="97" t="s">
        <v>122</v>
      </c>
      <c r="J821" s="97">
        <v>11</v>
      </c>
      <c r="K821" s="98">
        <f>'項目2(合理的配慮の提供)'!W44</f>
        <v>0</v>
      </c>
      <c r="L821" s="97">
        <f>'項目2(合理的配慮の提供)'!X44</f>
        <v>0</v>
      </c>
      <c r="M821" s="97">
        <f>'項目2(合理的配慮の提供)'!Y44</f>
        <v>0</v>
      </c>
      <c r="N821" s="97">
        <f>'項目2(合理的配慮の提供)'!Z44</f>
        <v>0</v>
      </c>
      <c r="O821" s="97">
        <f>'項目2(合理的配慮の提供)'!AA44</f>
        <v>0</v>
      </c>
      <c r="P821" s="97">
        <f>'項目2(合理的配慮の提供)'!AB44</f>
        <v>0</v>
      </c>
      <c r="Q821" s="97">
        <f>'項目2(合理的配慮の提供)'!AC44</f>
        <v>0</v>
      </c>
      <c r="R821" s="97">
        <f>'項目2(合理的配慮の提供)'!AD44</f>
        <v>0</v>
      </c>
      <c r="S821" s="97">
        <f>'項目2(合理的配慮の提供)'!AE44</f>
        <v>0</v>
      </c>
      <c r="T821" s="97">
        <f>'項目2(合理的配慮の提供)'!AF44</f>
        <v>0</v>
      </c>
      <c r="U821" s="97">
        <f>'項目2(合理的配慮の提供)'!AG44</f>
        <v>0</v>
      </c>
    </row>
    <row r="822" spans="1:21" ht="12" customHeight="1" x14ac:dyDescent="0.15">
      <c r="A822" s="61" t="s">
        <v>222</v>
      </c>
      <c r="B822" s="62" t="s">
        <v>6</v>
      </c>
      <c r="C822" s="62" t="s">
        <v>136</v>
      </c>
      <c r="D822" s="100" t="s">
        <v>135</v>
      </c>
      <c r="E822" s="99" t="str">
        <f t="shared" si="19"/>
        <v>回答対象外</v>
      </c>
      <c r="F822" s="97">
        <v>25</v>
      </c>
      <c r="G822" s="106">
        <f>IF(F822&gt;K454,1,IF(U821&lt;&gt;"○",1,0))</f>
        <v>1</v>
      </c>
      <c r="H822" s="106">
        <f>IF(G822=1,1,IF(K822="特になし　",1,IF(K822=0,0,1)))</f>
        <v>1</v>
      </c>
      <c r="I822" s="97" t="s">
        <v>120</v>
      </c>
      <c r="J822" s="97">
        <v>1</v>
      </c>
      <c r="K822" s="98">
        <f>'項目2(合理的配慮の提供)'!AH44</f>
        <v>0</v>
      </c>
    </row>
    <row r="823" spans="1:21" ht="12" customHeight="1" x14ac:dyDescent="0.15">
      <c r="A823" s="61" t="s">
        <v>222</v>
      </c>
      <c r="B823" s="62" t="s">
        <v>6</v>
      </c>
      <c r="C823" s="62" t="s">
        <v>133</v>
      </c>
      <c r="D823" s="100" t="s">
        <v>134</v>
      </c>
      <c r="E823" s="99" t="str">
        <f t="shared" si="19"/>
        <v>回答対象外</v>
      </c>
      <c r="F823" s="97">
        <v>25</v>
      </c>
      <c r="G823" s="97">
        <f>IF(F823&gt;K454,1,0)</f>
        <v>1</v>
      </c>
      <c r="H823" s="97">
        <f>IF(COUNTIF(K823:W823,"○")&gt;0,1,0)</f>
        <v>0</v>
      </c>
      <c r="I823" s="97" t="s">
        <v>122</v>
      </c>
      <c r="J823" s="97">
        <v>7</v>
      </c>
      <c r="K823" s="98">
        <f>'項目2(合理的配慮の提供)'!AI44</f>
        <v>0</v>
      </c>
      <c r="L823" s="97">
        <f>'項目2(合理的配慮の提供)'!AJ44</f>
        <v>0</v>
      </c>
      <c r="M823" s="97">
        <f>'項目2(合理的配慮の提供)'!AK44</f>
        <v>0</v>
      </c>
      <c r="N823" s="97">
        <f>'項目2(合理的配慮の提供)'!AL44</f>
        <v>0</v>
      </c>
      <c r="O823" s="97">
        <f>'項目2(合理的配慮の提供)'!AM44</f>
        <v>0</v>
      </c>
      <c r="P823" s="97">
        <f>'項目2(合理的配慮の提供)'!AN44</f>
        <v>0</v>
      </c>
      <c r="Q823" s="97">
        <f>'項目2(合理的配慮の提供)'!AO44</f>
        <v>0</v>
      </c>
    </row>
    <row r="824" spans="1:21" ht="12" customHeight="1" x14ac:dyDescent="0.15">
      <c r="A824" s="61" t="s">
        <v>222</v>
      </c>
      <c r="B824" s="62" t="s">
        <v>6</v>
      </c>
      <c r="C824" s="62" t="s">
        <v>133</v>
      </c>
      <c r="D824" s="100" t="s">
        <v>132</v>
      </c>
      <c r="E824" s="99" t="str">
        <f t="shared" si="19"/>
        <v>回答対象外</v>
      </c>
      <c r="F824" s="97">
        <v>25</v>
      </c>
      <c r="G824" s="106">
        <f>IF(F824&gt;K454,1,IF(U823&lt;&gt;"○",1,0))</f>
        <v>1</v>
      </c>
      <c r="H824" s="106">
        <f>IF(G824=1,1,IF(K824="特になし　",1,IF(K824=0,0,1)))</f>
        <v>1</v>
      </c>
      <c r="I824" s="97" t="s">
        <v>120</v>
      </c>
      <c r="J824" s="97">
        <v>1</v>
      </c>
      <c r="K824" s="98">
        <f>'項目2(合理的配慮の提供)'!AP44</f>
        <v>0</v>
      </c>
    </row>
    <row r="825" spans="1:21" ht="12" customHeight="1" x14ac:dyDescent="0.15">
      <c r="A825" s="61" t="s">
        <v>222</v>
      </c>
      <c r="B825" s="62" t="s">
        <v>6</v>
      </c>
      <c r="C825" s="62" t="s">
        <v>125</v>
      </c>
      <c r="D825" s="100" t="s">
        <v>90</v>
      </c>
      <c r="E825" s="99" t="str">
        <f t="shared" si="19"/>
        <v>回答対象外</v>
      </c>
      <c r="F825" s="97">
        <v>25</v>
      </c>
      <c r="G825" s="97">
        <f>IF(F825&gt;K454,1,0)</f>
        <v>1</v>
      </c>
      <c r="H825" s="104">
        <v>1</v>
      </c>
      <c r="I825" s="97" t="s">
        <v>122</v>
      </c>
      <c r="J825" s="97">
        <v>1</v>
      </c>
      <c r="K825" s="98">
        <f>'項目2(合理的配慮の提供)'!AQ44</f>
        <v>0</v>
      </c>
    </row>
    <row r="826" spans="1:21" ht="12" customHeight="1" x14ac:dyDescent="0.15">
      <c r="A826" s="61" t="s">
        <v>222</v>
      </c>
      <c r="B826" s="62" t="s">
        <v>6</v>
      </c>
      <c r="C826" s="62" t="s">
        <v>124</v>
      </c>
      <c r="D826" s="100" t="s">
        <v>7</v>
      </c>
      <c r="E826" s="99" t="str">
        <f t="shared" si="19"/>
        <v>回答対象外</v>
      </c>
      <c r="F826" s="97">
        <v>25</v>
      </c>
      <c r="G826" s="97">
        <f>IF(F826&gt;K454,1,0)</f>
        <v>1</v>
      </c>
      <c r="H826" s="97">
        <f>IF(K826="特になし　",0,IF(K826=0,0,1))</f>
        <v>0</v>
      </c>
      <c r="I826" s="97" t="s">
        <v>120</v>
      </c>
      <c r="J826" s="97">
        <v>1</v>
      </c>
      <c r="K826" s="98">
        <f>'項目2(合理的配慮の提供)'!AR44</f>
        <v>0</v>
      </c>
    </row>
    <row r="827" spans="1:21" ht="12" customHeight="1" x14ac:dyDescent="0.15">
      <c r="A827" s="61" t="s">
        <v>222</v>
      </c>
      <c r="B827" s="62" t="s">
        <v>6</v>
      </c>
      <c r="C827" s="62" t="s">
        <v>123</v>
      </c>
      <c r="D827" s="100" t="s">
        <v>131</v>
      </c>
      <c r="E827" s="99" t="str">
        <f t="shared" si="19"/>
        <v>回答対象外</v>
      </c>
      <c r="F827" s="97">
        <v>25</v>
      </c>
      <c r="G827" s="97">
        <f>IF(F827&gt;K454,1,0)</f>
        <v>1</v>
      </c>
      <c r="H827" s="97">
        <f>IF(K827="特になし　",0,IF(K827=0,0,1))</f>
        <v>0</v>
      </c>
      <c r="I827" s="97" t="s">
        <v>120</v>
      </c>
      <c r="J827" s="97">
        <v>1</v>
      </c>
      <c r="K827" s="98">
        <f>'項目2(合理的配慮の提供)'!AS44</f>
        <v>0</v>
      </c>
    </row>
    <row r="828" spans="1:21" ht="12" customHeight="1" x14ac:dyDescent="0.15">
      <c r="A828" s="61" t="s">
        <v>222</v>
      </c>
      <c r="B828" s="62" t="s">
        <v>6</v>
      </c>
      <c r="C828" s="62" t="s">
        <v>121</v>
      </c>
      <c r="D828" s="100" t="s">
        <v>130</v>
      </c>
      <c r="E828" s="99" t="str">
        <f t="shared" si="19"/>
        <v>回答対象外</v>
      </c>
      <c r="F828" s="97">
        <v>25</v>
      </c>
      <c r="G828" s="97">
        <f>IF(F828&gt;K454,1,0)</f>
        <v>1</v>
      </c>
      <c r="H828" s="97">
        <f>IF(K828="特になし　",0,IF(K828=0,0,1))</f>
        <v>0</v>
      </c>
      <c r="I828" s="97" t="s">
        <v>120</v>
      </c>
      <c r="J828" s="97">
        <v>1</v>
      </c>
      <c r="K828" s="98">
        <f>'項目2(合理的配慮の提供)'!AT44</f>
        <v>0</v>
      </c>
    </row>
    <row r="829" spans="1:21" ht="12" customHeight="1" x14ac:dyDescent="0.15">
      <c r="A829" s="61" t="s">
        <v>222</v>
      </c>
      <c r="B829" s="62" t="s">
        <v>6</v>
      </c>
      <c r="C829" s="62" t="s">
        <v>119</v>
      </c>
      <c r="D829" s="100" t="s">
        <v>129</v>
      </c>
      <c r="E829" s="99" t="str">
        <f t="shared" si="19"/>
        <v>回答対象外</v>
      </c>
      <c r="F829" s="97">
        <v>25</v>
      </c>
      <c r="G829" s="97">
        <f>IF(F829&gt;K454,1,0)</f>
        <v>1</v>
      </c>
      <c r="H829" s="97">
        <f>IF(K829="(選択)",0,1)</f>
        <v>0</v>
      </c>
      <c r="I829" s="97" t="s">
        <v>118</v>
      </c>
      <c r="J829" s="97">
        <v>2</v>
      </c>
      <c r="K829" s="98" t="str">
        <f>'項目2(合理的配慮の提供)'!AU44</f>
        <v>(選択)</v>
      </c>
    </row>
    <row r="830" spans="1:21" ht="12" customHeight="1" x14ac:dyDescent="0.15">
      <c r="A830" s="61" t="s">
        <v>222</v>
      </c>
      <c r="B830" s="62" t="s">
        <v>6</v>
      </c>
      <c r="C830" s="62" t="s">
        <v>128</v>
      </c>
      <c r="D830" s="100" t="s">
        <v>184</v>
      </c>
      <c r="E830" s="99" t="str">
        <f t="shared" si="19"/>
        <v>回答対象外</v>
      </c>
      <c r="F830" s="97">
        <v>26</v>
      </c>
      <c r="G830" s="97">
        <f>IF(F830&gt;K454,1,0)</f>
        <v>1</v>
      </c>
      <c r="H830" s="97">
        <f>IF(K830="(選択)",0,1)</f>
        <v>0</v>
      </c>
      <c r="I830" s="97" t="s">
        <v>118</v>
      </c>
      <c r="J830" s="97">
        <v>2</v>
      </c>
      <c r="K830" s="98" t="str">
        <f>'項目2(合理的配慮の提供)'!C45</f>
        <v>(選択)</v>
      </c>
    </row>
    <row r="831" spans="1:21" ht="12" customHeight="1" x14ac:dyDescent="0.15">
      <c r="A831" s="61" t="s">
        <v>222</v>
      </c>
      <c r="B831" s="62" t="s">
        <v>6</v>
      </c>
      <c r="C831" s="62" t="s">
        <v>127</v>
      </c>
      <c r="D831" s="100" t="s">
        <v>88</v>
      </c>
      <c r="E831" s="99" t="str">
        <f t="shared" si="19"/>
        <v>回答対象外</v>
      </c>
      <c r="F831" s="97">
        <v>26</v>
      </c>
      <c r="G831" s="97">
        <f>IF(F831&gt;K454,1,0)</f>
        <v>1</v>
      </c>
      <c r="H831" s="97">
        <f>IF(K831="特になし　",0,IF(K831=0,0,1))</f>
        <v>0</v>
      </c>
      <c r="I831" s="97" t="s">
        <v>120</v>
      </c>
      <c r="J831" s="97">
        <v>1</v>
      </c>
      <c r="K831" s="98">
        <f>'項目2(合理的配慮の提供)'!D45</f>
        <v>0</v>
      </c>
    </row>
    <row r="832" spans="1:21" ht="12" customHeight="1" x14ac:dyDescent="0.15">
      <c r="A832" s="61" t="s">
        <v>222</v>
      </c>
      <c r="B832" s="62" t="s">
        <v>6</v>
      </c>
      <c r="C832" s="62" t="s">
        <v>126</v>
      </c>
      <c r="D832" s="100" t="s">
        <v>143</v>
      </c>
      <c r="E832" s="99" t="str">
        <f t="shared" si="19"/>
        <v>回答対象外</v>
      </c>
      <c r="F832" s="97">
        <v>26</v>
      </c>
      <c r="G832" s="97">
        <f>IF(F832&gt;K454,1,0)</f>
        <v>1</v>
      </c>
      <c r="H832" s="97">
        <f>IF(COUNTIF(K832:W832,"○")&gt;0,1,0)</f>
        <v>0</v>
      </c>
      <c r="I832" s="97" t="s">
        <v>122</v>
      </c>
      <c r="J832" s="97">
        <v>3</v>
      </c>
      <c r="K832" s="98">
        <f>'項目2(合理的配慮の提供)'!G45</f>
        <v>0</v>
      </c>
      <c r="L832" s="97">
        <f>'項目2(合理的配慮の提供)'!H45</f>
        <v>0</v>
      </c>
      <c r="M832" s="97">
        <f>'項目2(合理的配慮の提供)'!I45</f>
        <v>0</v>
      </c>
    </row>
    <row r="833" spans="1:21" ht="12" customHeight="1" x14ac:dyDescent="0.15">
      <c r="A833" s="61" t="s">
        <v>222</v>
      </c>
      <c r="B833" s="62" t="s">
        <v>6</v>
      </c>
      <c r="C833" s="62" t="s">
        <v>126</v>
      </c>
      <c r="D833" s="100" t="s">
        <v>142</v>
      </c>
      <c r="E833" s="99" t="str">
        <f t="shared" si="19"/>
        <v>回答対象外</v>
      </c>
      <c r="F833" s="97">
        <v>26</v>
      </c>
      <c r="G833" s="106">
        <f>IF(F833&gt;K454,1,IF(M832&lt;&gt;"○",1,0))</f>
        <v>1</v>
      </c>
      <c r="H833" s="106">
        <f>IF(G833=1,1,IF(K833="特になし　",1,IF(K833=0,0,1)))</f>
        <v>1</v>
      </c>
      <c r="I833" s="97" t="s">
        <v>120</v>
      </c>
      <c r="J833" s="97">
        <v>1</v>
      </c>
      <c r="K833" s="98">
        <f>'項目2(合理的配慮の提供)'!J45</f>
        <v>0</v>
      </c>
    </row>
    <row r="834" spans="1:21" ht="12" customHeight="1" x14ac:dyDescent="0.15">
      <c r="A834" s="61" t="s">
        <v>222</v>
      </c>
      <c r="B834" s="62" t="s">
        <v>6</v>
      </c>
      <c r="C834" s="62" t="s">
        <v>141</v>
      </c>
      <c r="D834" s="100" t="s">
        <v>140</v>
      </c>
      <c r="E834" s="99" t="str">
        <f t="shared" si="19"/>
        <v>回答対象外</v>
      </c>
      <c r="F834" s="97">
        <v>26</v>
      </c>
      <c r="G834" s="97">
        <f>IF(F834&gt;K454,1,0)</f>
        <v>1</v>
      </c>
      <c r="H834" s="97">
        <f>IF(COUNTIF(K834:W834,"○")&gt;0,1,0)</f>
        <v>0</v>
      </c>
      <c r="I834" s="97" t="s">
        <v>122</v>
      </c>
      <c r="J834" s="97">
        <v>3</v>
      </c>
      <c r="K834" s="98">
        <f>'項目2(合理的配慮の提供)'!K45</f>
        <v>0</v>
      </c>
      <c r="L834" s="97">
        <f>'項目2(合理的配慮の提供)'!L45</f>
        <v>0</v>
      </c>
      <c r="M834" s="97">
        <f>'項目2(合理的配慮の提供)'!M45</f>
        <v>0</v>
      </c>
    </row>
    <row r="835" spans="1:21" ht="12" customHeight="1" x14ac:dyDescent="0.15">
      <c r="A835" s="61" t="s">
        <v>222</v>
      </c>
      <c r="B835" s="62" t="s">
        <v>6</v>
      </c>
      <c r="C835" s="62" t="s">
        <v>139</v>
      </c>
      <c r="D835" s="100" t="s">
        <v>138</v>
      </c>
      <c r="E835" s="99" t="str">
        <f t="shared" ref="E835:E898" si="20">IF(G835=1,"回答対象外",IF(H835=1,"回答済","未回答"))</f>
        <v>回答対象外</v>
      </c>
      <c r="F835" s="97">
        <v>26</v>
      </c>
      <c r="G835" s="97">
        <f>IF(F835&gt;K454,1,0)</f>
        <v>1</v>
      </c>
      <c r="H835" s="97">
        <f>IF(COUNTIF(K835:W835,"○")&gt;0,1,0)</f>
        <v>0</v>
      </c>
      <c r="I835" s="97" t="s">
        <v>122</v>
      </c>
      <c r="J835" s="97">
        <v>9</v>
      </c>
      <c r="K835" s="98">
        <f>'項目2(合理的配慮の提供)'!N45</f>
        <v>0</v>
      </c>
      <c r="L835" s="97">
        <f>'項目2(合理的配慮の提供)'!O45</f>
        <v>0</v>
      </c>
      <c r="M835" s="97">
        <f>'項目2(合理的配慮の提供)'!P45</f>
        <v>0</v>
      </c>
      <c r="N835" s="97">
        <f>'項目2(合理的配慮の提供)'!Q45</f>
        <v>0</v>
      </c>
      <c r="O835" s="97">
        <f>'項目2(合理的配慮の提供)'!R45</f>
        <v>0</v>
      </c>
      <c r="P835" s="97">
        <f>'項目2(合理的配慮の提供)'!S45</f>
        <v>0</v>
      </c>
      <c r="Q835" s="97">
        <f>'項目2(合理的配慮の提供)'!T45</f>
        <v>0</v>
      </c>
      <c r="R835" s="97">
        <f>'項目2(合理的配慮の提供)'!U45</f>
        <v>0</v>
      </c>
      <c r="S835" s="97">
        <f>'項目2(合理的配慮の提供)'!V45</f>
        <v>0</v>
      </c>
    </row>
    <row r="836" spans="1:21" ht="12" customHeight="1" x14ac:dyDescent="0.15">
      <c r="A836" s="61" t="s">
        <v>222</v>
      </c>
      <c r="B836" s="62" t="s">
        <v>6</v>
      </c>
      <c r="C836" s="62" t="s">
        <v>136</v>
      </c>
      <c r="D836" s="100" t="s">
        <v>137</v>
      </c>
      <c r="E836" s="99" t="str">
        <f t="shared" si="20"/>
        <v>回答対象外</v>
      </c>
      <c r="F836" s="97">
        <v>26</v>
      </c>
      <c r="G836" s="97">
        <f>IF(F836&gt;K454,1,0)</f>
        <v>1</v>
      </c>
      <c r="H836" s="97">
        <f>IF(COUNTIF(K836:W836,"○")&gt;0,1,0)</f>
        <v>0</v>
      </c>
      <c r="I836" s="97" t="s">
        <v>122</v>
      </c>
      <c r="J836" s="97">
        <v>11</v>
      </c>
      <c r="K836" s="98">
        <f>'項目2(合理的配慮の提供)'!W45</f>
        <v>0</v>
      </c>
      <c r="L836" s="97">
        <f>'項目2(合理的配慮の提供)'!X45</f>
        <v>0</v>
      </c>
      <c r="M836" s="97">
        <f>'項目2(合理的配慮の提供)'!Y45</f>
        <v>0</v>
      </c>
      <c r="N836" s="97">
        <f>'項目2(合理的配慮の提供)'!Z45</f>
        <v>0</v>
      </c>
      <c r="O836" s="97">
        <f>'項目2(合理的配慮の提供)'!AA45</f>
        <v>0</v>
      </c>
      <c r="P836" s="97">
        <f>'項目2(合理的配慮の提供)'!AB45</f>
        <v>0</v>
      </c>
      <c r="Q836" s="97">
        <f>'項目2(合理的配慮の提供)'!AC45</f>
        <v>0</v>
      </c>
      <c r="R836" s="97">
        <f>'項目2(合理的配慮の提供)'!AD45</f>
        <v>0</v>
      </c>
      <c r="S836" s="97">
        <f>'項目2(合理的配慮の提供)'!AE45</f>
        <v>0</v>
      </c>
      <c r="T836" s="97">
        <f>'項目2(合理的配慮の提供)'!AF45</f>
        <v>0</v>
      </c>
      <c r="U836" s="97">
        <f>'項目2(合理的配慮の提供)'!AG45</f>
        <v>0</v>
      </c>
    </row>
    <row r="837" spans="1:21" ht="12" customHeight="1" x14ac:dyDescent="0.15">
      <c r="A837" s="61" t="s">
        <v>222</v>
      </c>
      <c r="B837" s="62" t="s">
        <v>6</v>
      </c>
      <c r="C837" s="62" t="s">
        <v>136</v>
      </c>
      <c r="D837" s="100" t="s">
        <v>135</v>
      </c>
      <c r="E837" s="99" t="str">
        <f t="shared" si="20"/>
        <v>回答対象外</v>
      </c>
      <c r="F837" s="97">
        <v>26</v>
      </c>
      <c r="G837" s="106">
        <f>IF(F837&gt;K454,1,IF(U836&lt;&gt;"○",1,0))</f>
        <v>1</v>
      </c>
      <c r="H837" s="106">
        <f>IF(G837=1,1,IF(K837="特になし　",1,IF(K837=0,0,1)))</f>
        <v>1</v>
      </c>
      <c r="I837" s="97" t="s">
        <v>120</v>
      </c>
      <c r="J837" s="97">
        <v>1</v>
      </c>
      <c r="K837" s="98">
        <f>'項目2(合理的配慮の提供)'!AH45</f>
        <v>0</v>
      </c>
    </row>
    <row r="838" spans="1:21" ht="12" customHeight="1" x14ac:dyDescent="0.15">
      <c r="A838" s="61" t="s">
        <v>222</v>
      </c>
      <c r="B838" s="62" t="s">
        <v>6</v>
      </c>
      <c r="C838" s="62" t="s">
        <v>133</v>
      </c>
      <c r="D838" s="100" t="s">
        <v>134</v>
      </c>
      <c r="E838" s="99" t="str">
        <f t="shared" si="20"/>
        <v>回答対象外</v>
      </c>
      <c r="F838" s="97">
        <v>26</v>
      </c>
      <c r="G838" s="97">
        <f>IF(F838&gt;K454,1,0)</f>
        <v>1</v>
      </c>
      <c r="H838" s="97">
        <f>IF(COUNTIF(K838:W838,"○")&gt;0,1,0)</f>
        <v>0</v>
      </c>
      <c r="I838" s="97" t="s">
        <v>122</v>
      </c>
      <c r="J838" s="97">
        <v>7</v>
      </c>
      <c r="K838" s="98">
        <f>'項目2(合理的配慮の提供)'!AI45</f>
        <v>0</v>
      </c>
      <c r="L838" s="97">
        <f>'項目2(合理的配慮の提供)'!AJ45</f>
        <v>0</v>
      </c>
      <c r="M838" s="97">
        <f>'項目2(合理的配慮の提供)'!AK45</f>
        <v>0</v>
      </c>
      <c r="N838" s="97">
        <f>'項目2(合理的配慮の提供)'!AL45</f>
        <v>0</v>
      </c>
      <c r="O838" s="97">
        <f>'項目2(合理的配慮の提供)'!AM45</f>
        <v>0</v>
      </c>
      <c r="P838" s="97">
        <f>'項目2(合理的配慮の提供)'!AN45</f>
        <v>0</v>
      </c>
      <c r="Q838" s="97">
        <f>'項目2(合理的配慮の提供)'!AO45</f>
        <v>0</v>
      </c>
    </row>
    <row r="839" spans="1:21" ht="12" customHeight="1" x14ac:dyDescent="0.15">
      <c r="A839" s="61" t="s">
        <v>222</v>
      </c>
      <c r="B839" s="62" t="s">
        <v>6</v>
      </c>
      <c r="C839" s="62" t="s">
        <v>133</v>
      </c>
      <c r="D839" s="100" t="s">
        <v>132</v>
      </c>
      <c r="E839" s="99" t="str">
        <f t="shared" si="20"/>
        <v>回答対象外</v>
      </c>
      <c r="F839" s="97">
        <v>26</v>
      </c>
      <c r="G839" s="106">
        <f>IF(F839&gt;K454,1,IF(U838&lt;&gt;"○",1,0))</f>
        <v>1</v>
      </c>
      <c r="H839" s="106">
        <f>IF(G839=1,1,IF(K839="特になし　",1,IF(K839=0,0,1)))</f>
        <v>1</v>
      </c>
      <c r="I839" s="97" t="s">
        <v>120</v>
      </c>
      <c r="J839" s="97">
        <v>1</v>
      </c>
      <c r="K839" s="98">
        <f>'項目2(合理的配慮の提供)'!AP45</f>
        <v>0</v>
      </c>
    </row>
    <row r="840" spans="1:21" ht="12" customHeight="1" x14ac:dyDescent="0.15">
      <c r="A840" s="61" t="s">
        <v>222</v>
      </c>
      <c r="B840" s="62" t="s">
        <v>6</v>
      </c>
      <c r="C840" s="62" t="s">
        <v>125</v>
      </c>
      <c r="D840" s="100" t="s">
        <v>90</v>
      </c>
      <c r="E840" s="99" t="str">
        <f t="shared" si="20"/>
        <v>回答対象外</v>
      </c>
      <c r="F840" s="97">
        <v>26</v>
      </c>
      <c r="G840" s="97">
        <f>IF(F840&gt;K454,1,0)</f>
        <v>1</v>
      </c>
      <c r="H840" s="104">
        <v>1</v>
      </c>
      <c r="I840" s="97" t="s">
        <v>122</v>
      </c>
      <c r="J840" s="97">
        <v>1</v>
      </c>
      <c r="K840" s="98">
        <f>'項目2(合理的配慮の提供)'!AQ45</f>
        <v>0</v>
      </c>
    </row>
    <row r="841" spans="1:21" ht="12" customHeight="1" x14ac:dyDescent="0.15">
      <c r="A841" s="61" t="s">
        <v>222</v>
      </c>
      <c r="B841" s="62" t="s">
        <v>6</v>
      </c>
      <c r="C841" s="62" t="s">
        <v>124</v>
      </c>
      <c r="D841" s="100" t="s">
        <v>7</v>
      </c>
      <c r="E841" s="99" t="str">
        <f t="shared" si="20"/>
        <v>回答対象外</v>
      </c>
      <c r="F841" s="97">
        <v>26</v>
      </c>
      <c r="G841" s="97">
        <f>IF(F841&gt;K454,1,0)</f>
        <v>1</v>
      </c>
      <c r="H841" s="97">
        <f>IF(K841="特になし　",0,IF(K841=0,0,1))</f>
        <v>0</v>
      </c>
      <c r="I841" s="97" t="s">
        <v>120</v>
      </c>
      <c r="J841" s="97">
        <v>1</v>
      </c>
      <c r="K841" s="98">
        <f>'項目2(合理的配慮の提供)'!AR45</f>
        <v>0</v>
      </c>
    </row>
    <row r="842" spans="1:21" ht="12" customHeight="1" x14ac:dyDescent="0.15">
      <c r="A842" s="61" t="s">
        <v>222</v>
      </c>
      <c r="B842" s="62" t="s">
        <v>6</v>
      </c>
      <c r="C842" s="62" t="s">
        <v>123</v>
      </c>
      <c r="D842" s="100" t="s">
        <v>131</v>
      </c>
      <c r="E842" s="99" t="str">
        <f t="shared" si="20"/>
        <v>回答対象外</v>
      </c>
      <c r="F842" s="97">
        <v>26</v>
      </c>
      <c r="G842" s="97">
        <f>IF(F842&gt;K454,1,0)</f>
        <v>1</v>
      </c>
      <c r="H842" s="97">
        <f>IF(K842="特になし　",0,IF(K842=0,0,1))</f>
        <v>0</v>
      </c>
      <c r="I842" s="97" t="s">
        <v>120</v>
      </c>
      <c r="J842" s="97">
        <v>1</v>
      </c>
      <c r="K842" s="98">
        <f>'項目2(合理的配慮の提供)'!AS45</f>
        <v>0</v>
      </c>
    </row>
    <row r="843" spans="1:21" ht="12" customHeight="1" x14ac:dyDescent="0.15">
      <c r="A843" s="61" t="s">
        <v>222</v>
      </c>
      <c r="B843" s="62" t="s">
        <v>6</v>
      </c>
      <c r="C843" s="62" t="s">
        <v>121</v>
      </c>
      <c r="D843" s="100" t="s">
        <v>130</v>
      </c>
      <c r="E843" s="99" t="str">
        <f t="shared" si="20"/>
        <v>回答対象外</v>
      </c>
      <c r="F843" s="97">
        <v>26</v>
      </c>
      <c r="G843" s="97">
        <f>IF(F843&gt;K454,1,0)</f>
        <v>1</v>
      </c>
      <c r="H843" s="97">
        <f>IF(K843="特になし　",0,IF(K843=0,0,1))</f>
        <v>0</v>
      </c>
      <c r="I843" s="97" t="s">
        <v>120</v>
      </c>
      <c r="J843" s="97">
        <v>1</v>
      </c>
      <c r="K843" s="98">
        <f>'項目2(合理的配慮の提供)'!AT45</f>
        <v>0</v>
      </c>
    </row>
    <row r="844" spans="1:21" ht="12" customHeight="1" x14ac:dyDescent="0.15">
      <c r="A844" s="61" t="s">
        <v>222</v>
      </c>
      <c r="B844" s="62" t="s">
        <v>6</v>
      </c>
      <c r="C844" s="62" t="s">
        <v>119</v>
      </c>
      <c r="D844" s="100" t="s">
        <v>129</v>
      </c>
      <c r="E844" s="99" t="str">
        <f t="shared" si="20"/>
        <v>回答対象外</v>
      </c>
      <c r="F844" s="97">
        <v>26</v>
      </c>
      <c r="G844" s="97">
        <f>IF(F844&gt;K454,1,0)</f>
        <v>1</v>
      </c>
      <c r="H844" s="97">
        <f>IF(K844="(選択)",0,1)</f>
        <v>0</v>
      </c>
      <c r="I844" s="97" t="s">
        <v>118</v>
      </c>
      <c r="J844" s="97">
        <v>2</v>
      </c>
      <c r="K844" s="98" t="str">
        <f>'項目2(合理的配慮の提供)'!AU45</f>
        <v>(選択)</v>
      </c>
    </row>
    <row r="845" spans="1:21" ht="12" customHeight="1" x14ac:dyDescent="0.15">
      <c r="A845" s="61" t="s">
        <v>222</v>
      </c>
      <c r="B845" s="62" t="s">
        <v>6</v>
      </c>
      <c r="C845" s="62" t="s">
        <v>128</v>
      </c>
      <c r="D845" s="100" t="s">
        <v>184</v>
      </c>
      <c r="E845" s="99" t="str">
        <f t="shared" si="20"/>
        <v>回答対象外</v>
      </c>
      <c r="F845" s="97">
        <v>27</v>
      </c>
      <c r="G845" s="97">
        <f>IF(F845&gt;K454,1,0)</f>
        <v>1</v>
      </c>
      <c r="H845" s="97">
        <f>IF(K845="(選択)",0,1)</f>
        <v>0</v>
      </c>
      <c r="I845" s="97" t="s">
        <v>118</v>
      </c>
      <c r="J845" s="97">
        <v>2</v>
      </c>
      <c r="K845" s="98" t="str">
        <f>'項目2(合理的配慮の提供)'!C46</f>
        <v>(選択)</v>
      </c>
    </row>
    <row r="846" spans="1:21" ht="12" customHeight="1" x14ac:dyDescent="0.15">
      <c r="A846" s="61" t="s">
        <v>222</v>
      </c>
      <c r="B846" s="62" t="s">
        <v>6</v>
      </c>
      <c r="C846" s="62" t="s">
        <v>127</v>
      </c>
      <c r="D846" s="100" t="s">
        <v>88</v>
      </c>
      <c r="E846" s="99" t="str">
        <f t="shared" si="20"/>
        <v>回答対象外</v>
      </c>
      <c r="F846" s="97">
        <v>27</v>
      </c>
      <c r="G846" s="97">
        <f>IF(F846&gt;K454,1,0)</f>
        <v>1</v>
      </c>
      <c r="H846" s="97">
        <f>IF(K846="特になし　",0,IF(K846=0,0,1))</f>
        <v>0</v>
      </c>
      <c r="I846" s="97" t="s">
        <v>120</v>
      </c>
      <c r="J846" s="97">
        <v>1</v>
      </c>
      <c r="K846" s="98">
        <f>'項目2(合理的配慮の提供)'!D46</f>
        <v>0</v>
      </c>
    </row>
    <row r="847" spans="1:21" ht="12" customHeight="1" x14ac:dyDescent="0.15">
      <c r="A847" s="61" t="s">
        <v>222</v>
      </c>
      <c r="B847" s="62" t="s">
        <v>6</v>
      </c>
      <c r="C847" s="62" t="s">
        <v>126</v>
      </c>
      <c r="D847" s="100" t="s">
        <v>143</v>
      </c>
      <c r="E847" s="99" t="str">
        <f t="shared" si="20"/>
        <v>回答対象外</v>
      </c>
      <c r="F847" s="97">
        <v>27</v>
      </c>
      <c r="G847" s="97">
        <f>IF(F847&gt;K454,1,0)</f>
        <v>1</v>
      </c>
      <c r="H847" s="97">
        <f>IF(COUNTIF(K847:W847,"○")&gt;0,1,0)</f>
        <v>0</v>
      </c>
      <c r="I847" s="97" t="s">
        <v>122</v>
      </c>
      <c r="J847" s="97">
        <v>3</v>
      </c>
      <c r="K847" s="98">
        <f>'項目2(合理的配慮の提供)'!G46</f>
        <v>0</v>
      </c>
      <c r="L847" s="97">
        <f>'項目2(合理的配慮の提供)'!H46</f>
        <v>0</v>
      </c>
      <c r="M847" s="97">
        <f>'項目2(合理的配慮の提供)'!I46</f>
        <v>0</v>
      </c>
    </row>
    <row r="848" spans="1:21" ht="12" customHeight="1" x14ac:dyDescent="0.15">
      <c r="A848" s="61" t="s">
        <v>222</v>
      </c>
      <c r="B848" s="62" t="s">
        <v>6</v>
      </c>
      <c r="C848" s="62" t="s">
        <v>126</v>
      </c>
      <c r="D848" s="100" t="s">
        <v>142</v>
      </c>
      <c r="E848" s="99" t="str">
        <f t="shared" si="20"/>
        <v>回答対象外</v>
      </c>
      <c r="F848" s="97">
        <v>27</v>
      </c>
      <c r="G848" s="106">
        <f>IF(F848&gt;K454,1,IF(M847&lt;&gt;"○",1,0))</f>
        <v>1</v>
      </c>
      <c r="H848" s="106">
        <f>IF(G848=1,1,IF(K848="特になし　",1,IF(K848=0,0,1)))</f>
        <v>1</v>
      </c>
      <c r="I848" s="97" t="s">
        <v>120</v>
      </c>
      <c r="J848" s="97">
        <v>1</v>
      </c>
      <c r="K848" s="98">
        <f>'項目2(合理的配慮の提供)'!J46</f>
        <v>0</v>
      </c>
    </row>
    <row r="849" spans="1:21" ht="12" customHeight="1" x14ac:dyDescent="0.15">
      <c r="A849" s="61" t="s">
        <v>222</v>
      </c>
      <c r="B849" s="62" t="s">
        <v>6</v>
      </c>
      <c r="C849" s="62" t="s">
        <v>141</v>
      </c>
      <c r="D849" s="100" t="s">
        <v>140</v>
      </c>
      <c r="E849" s="99" t="str">
        <f t="shared" si="20"/>
        <v>回答対象外</v>
      </c>
      <c r="F849" s="97">
        <v>27</v>
      </c>
      <c r="G849" s="97">
        <f>IF(F849&gt;K454,1,0)</f>
        <v>1</v>
      </c>
      <c r="H849" s="97">
        <f>IF(COUNTIF(K849:W849,"○")&gt;0,1,0)</f>
        <v>0</v>
      </c>
      <c r="I849" s="97" t="s">
        <v>122</v>
      </c>
      <c r="J849" s="97">
        <v>3</v>
      </c>
      <c r="K849" s="98">
        <f>'項目2(合理的配慮の提供)'!K46</f>
        <v>0</v>
      </c>
      <c r="L849" s="97">
        <f>'項目2(合理的配慮の提供)'!L46</f>
        <v>0</v>
      </c>
      <c r="M849" s="97">
        <f>'項目2(合理的配慮の提供)'!M46</f>
        <v>0</v>
      </c>
    </row>
    <row r="850" spans="1:21" ht="12" customHeight="1" x14ac:dyDescent="0.15">
      <c r="A850" s="61" t="s">
        <v>222</v>
      </c>
      <c r="B850" s="62" t="s">
        <v>6</v>
      </c>
      <c r="C850" s="62" t="s">
        <v>139</v>
      </c>
      <c r="D850" s="100" t="s">
        <v>138</v>
      </c>
      <c r="E850" s="99" t="str">
        <f t="shared" si="20"/>
        <v>回答対象外</v>
      </c>
      <c r="F850" s="97">
        <v>27</v>
      </c>
      <c r="G850" s="97">
        <f>IF(F850&gt;K454,1,0)</f>
        <v>1</v>
      </c>
      <c r="H850" s="97">
        <f>IF(COUNTIF(K850:W850,"○")&gt;0,1,0)</f>
        <v>0</v>
      </c>
      <c r="I850" s="97" t="s">
        <v>122</v>
      </c>
      <c r="J850" s="97">
        <v>9</v>
      </c>
      <c r="K850" s="98">
        <f>'項目2(合理的配慮の提供)'!N46</f>
        <v>0</v>
      </c>
      <c r="L850" s="97">
        <f>'項目2(合理的配慮の提供)'!O46</f>
        <v>0</v>
      </c>
      <c r="M850" s="97">
        <f>'項目2(合理的配慮の提供)'!P46</f>
        <v>0</v>
      </c>
      <c r="N850" s="97">
        <f>'項目2(合理的配慮の提供)'!Q46</f>
        <v>0</v>
      </c>
      <c r="O850" s="97">
        <f>'項目2(合理的配慮の提供)'!R46</f>
        <v>0</v>
      </c>
      <c r="P850" s="97">
        <f>'項目2(合理的配慮の提供)'!S46</f>
        <v>0</v>
      </c>
      <c r="Q850" s="97">
        <f>'項目2(合理的配慮の提供)'!T46</f>
        <v>0</v>
      </c>
      <c r="R850" s="97">
        <f>'項目2(合理的配慮の提供)'!U46</f>
        <v>0</v>
      </c>
      <c r="S850" s="97">
        <f>'項目2(合理的配慮の提供)'!V46</f>
        <v>0</v>
      </c>
    </row>
    <row r="851" spans="1:21" ht="12" customHeight="1" x14ac:dyDescent="0.15">
      <c r="A851" s="61" t="s">
        <v>222</v>
      </c>
      <c r="B851" s="62" t="s">
        <v>6</v>
      </c>
      <c r="C851" s="62" t="s">
        <v>136</v>
      </c>
      <c r="D851" s="100" t="s">
        <v>137</v>
      </c>
      <c r="E851" s="99" t="str">
        <f t="shared" si="20"/>
        <v>回答対象外</v>
      </c>
      <c r="F851" s="97">
        <v>27</v>
      </c>
      <c r="G851" s="97">
        <f>IF(F851&gt;K454,1,0)</f>
        <v>1</v>
      </c>
      <c r="H851" s="97">
        <f>IF(COUNTIF(K851:W851,"○")&gt;0,1,0)</f>
        <v>0</v>
      </c>
      <c r="I851" s="97" t="s">
        <v>122</v>
      </c>
      <c r="J851" s="97">
        <v>11</v>
      </c>
      <c r="K851" s="98">
        <f>'項目2(合理的配慮の提供)'!W46</f>
        <v>0</v>
      </c>
      <c r="L851" s="97">
        <f>'項目2(合理的配慮の提供)'!X46</f>
        <v>0</v>
      </c>
      <c r="M851" s="97">
        <f>'項目2(合理的配慮の提供)'!Y46</f>
        <v>0</v>
      </c>
      <c r="N851" s="97">
        <f>'項目2(合理的配慮の提供)'!Z46</f>
        <v>0</v>
      </c>
      <c r="O851" s="97">
        <f>'項目2(合理的配慮の提供)'!AA46</f>
        <v>0</v>
      </c>
      <c r="P851" s="97">
        <f>'項目2(合理的配慮の提供)'!AB46</f>
        <v>0</v>
      </c>
      <c r="Q851" s="97">
        <f>'項目2(合理的配慮の提供)'!AC46</f>
        <v>0</v>
      </c>
      <c r="R851" s="97">
        <f>'項目2(合理的配慮の提供)'!AD46</f>
        <v>0</v>
      </c>
      <c r="S851" s="97">
        <f>'項目2(合理的配慮の提供)'!AE46</f>
        <v>0</v>
      </c>
      <c r="T851" s="97">
        <f>'項目2(合理的配慮の提供)'!AF46</f>
        <v>0</v>
      </c>
      <c r="U851" s="97">
        <f>'項目2(合理的配慮の提供)'!AG46</f>
        <v>0</v>
      </c>
    </row>
    <row r="852" spans="1:21" ht="12" customHeight="1" x14ac:dyDescent="0.15">
      <c r="A852" s="61" t="s">
        <v>222</v>
      </c>
      <c r="B852" s="62" t="s">
        <v>6</v>
      </c>
      <c r="C852" s="62" t="s">
        <v>136</v>
      </c>
      <c r="D852" s="100" t="s">
        <v>135</v>
      </c>
      <c r="E852" s="99" t="str">
        <f t="shared" si="20"/>
        <v>回答対象外</v>
      </c>
      <c r="F852" s="97">
        <v>27</v>
      </c>
      <c r="G852" s="106">
        <f>IF(F852&gt;K454,1,IF(U851&lt;&gt;"○",1,0))</f>
        <v>1</v>
      </c>
      <c r="H852" s="106">
        <f>IF(G852=1,1,IF(K852="特になし　",1,IF(K852=0,0,1)))</f>
        <v>1</v>
      </c>
      <c r="I852" s="97" t="s">
        <v>120</v>
      </c>
      <c r="J852" s="97">
        <v>1</v>
      </c>
      <c r="K852" s="98">
        <f>'項目2(合理的配慮の提供)'!AH46</f>
        <v>0</v>
      </c>
    </row>
    <row r="853" spans="1:21" ht="12" customHeight="1" x14ac:dyDescent="0.15">
      <c r="A853" s="61" t="s">
        <v>222</v>
      </c>
      <c r="B853" s="62" t="s">
        <v>6</v>
      </c>
      <c r="C853" s="62" t="s">
        <v>133</v>
      </c>
      <c r="D853" s="100" t="s">
        <v>134</v>
      </c>
      <c r="E853" s="99" t="str">
        <f t="shared" si="20"/>
        <v>回答対象外</v>
      </c>
      <c r="F853" s="97">
        <v>27</v>
      </c>
      <c r="G853" s="97">
        <f>IF(F853&gt;K454,1,0)</f>
        <v>1</v>
      </c>
      <c r="H853" s="97">
        <f>IF(COUNTIF(K853:W853,"○")&gt;0,1,0)</f>
        <v>0</v>
      </c>
      <c r="I853" s="97" t="s">
        <v>122</v>
      </c>
      <c r="J853" s="97">
        <v>7</v>
      </c>
      <c r="K853" s="98">
        <f>'項目2(合理的配慮の提供)'!AI46</f>
        <v>0</v>
      </c>
      <c r="L853" s="97">
        <f>'項目2(合理的配慮の提供)'!AJ46</f>
        <v>0</v>
      </c>
      <c r="M853" s="97">
        <f>'項目2(合理的配慮の提供)'!AK46</f>
        <v>0</v>
      </c>
      <c r="N853" s="97">
        <f>'項目2(合理的配慮の提供)'!AL46</f>
        <v>0</v>
      </c>
      <c r="O853" s="97">
        <f>'項目2(合理的配慮の提供)'!AM46</f>
        <v>0</v>
      </c>
      <c r="P853" s="97">
        <f>'項目2(合理的配慮の提供)'!AN46</f>
        <v>0</v>
      </c>
      <c r="Q853" s="97">
        <f>'項目2(合理的配慮の提供)'!AO46</f>
        <v>0</v>
      </c>
    </row>
    <row r="854" spans="1:21" ht="12" customHeight="1" x14ac:dyDescent="0.15">
      <c r="A854" s="61" t="s">
        <v>222</v>
      </c>
      <c r="B854" s="62" t="s">
        <v>6</v>
      </c>
      <c r="C854" s="62" t="s">
        <v>133</v>
      </c>
      <c r="D854" s="100" t="s">
        <v>132</v>
      </c>
      <c r="E854" s="99" t="str">
        <f t="shared" si="20"/>
        <v>回答対象外</v>
      </c>
      <c r="F854" s="97">
        <v>27</v>
      </c>
      <c r="G854" s="106">
        <f>IF(F854&gt;K454,1,IF(U853&lt;&gt;"○",1,0))</f>
        <v>1</v>
      </c>
      <c r="H854" s="106">
        <f>IF(G854=1,1,IF(K854="特になし　",1,IF(K854=0,0,1)))</f>
        <v>1</v>
      </c>
      <c r="I854" s="97" t="s">
        <v>120</v>
      </c>
      <c r="J854" s="97">
        <v>1</v>
      </c>
      <c r="K854" s="98">
        <f>'項目2(合理的配慮の提供)'!AP46</f>
        <v>0</v>
      </c>
    </row>
    <row r="855" spans="1:21" ht="12" customHeight="1" x14ac:dyDescent="0.15">
      <c r="A855" s="61" t="s">
        <v>222</v>
      </c>
      <c r="B855" s="62" t="s">
        <v>6</v>
      </c>
      <c r="C855" s="62" t="s">
        <v>125</v>
      </c>
      <c r="D855" s="100" t="s">
        <v>90</v>
      </c>
      <c r="E855" s="99" t="str">
        <f t="shared" si="20"/>
        <v>回答対象外</v>
      </c>
      <c r="F855" s="97">
        <v>27</v>
      </c>
      <c r="G855" s="97">
        <f>IF(F855&gt;K454,1,0)</f>
        <v>1</v>
      </c>
      <c r="H855" s="104">
        <v>1</v>
      </c>
      <c r="I855" s="97" t="s">
        <v>122</v>
      </c>
      <c r="J855" s="97">
        <v>1</v>
      </c>
      <c r="K855" s="98">
        <f>'項目2(合理的配慮の提供)'!AQ46</f>
        <v>0</v>
      </c>
    </row>
    <row r="856" spans="1:21" ht="12" customHeight="1" x14ac:dyDescent="0.15">
      <c r="A856" s="61" t="s">
        <v>222</v>
      </c>
      <c r="B856" s="62" t="s">
        <v>6</v>
      </c>
      <c r="C856" s="62" t="s">
        <v>124</v>
      </c>
      <c r="D856" s="100" t="s">
        <v>7</v>
      </c>
      <c r="E856" s="99" t="str">
        <f t="shared" si="20"/>
        <v>回答対象外</v>
      </c>
      <c r="F856" s="97">
        <v>27</v>
      </c>
      <c r="G856" s="97">
        <f>IF(F856&gt;K454,1,0)</f>
        <v>1</v>
      </c>
      <c r="H856" s="97">
        <f>IF(K856="特になし　",0,IF(K856=0,0,1))</f>
        <v>0</v>
      </c>
      <c r="I856" s="97" t="s">
        <v>120</v>
      </c>
      <c r="J856" s="97">
        <v>1</v>
      </c>
      <c r="K856" s="98">
        <f>'項目2(合理的配慮の提供)'!AR46</f>
        <v>0</v>
      </c>
    </row>
    <row r="857" spans="1:21" ht="12" customHeight="1" x14ac:dyDescent="0.15">
      <c r="A857" s="61" t="s">
        <v>222</v>
      </c>
      <c r="B857" s="62" t="s">
        <v>6</v>
      </c>
      <c r="C857" s="62" t="s">
        <v>123</v>
      </c>
      <c r="D857" s="100" t="s">
        <v>131</v>
      </c>
      <c r="E857" s="99" t="str">
        <f t="shared" si="20"/>
        <v>回答対象外</v>
      </c>
      <c r="F857" s="97">
        <v>27</v>
      </c>
      <c r="G857" s="97">
        <f>IF(F857&gt;K454,1,0)</f>
        <v>1</v>
      </c>
      <c r="H857" s="97">
        <f>IF(K857="特になし　",0,IF(K857=0,0,1))</f>
        <v>0</v>
      </c>
      <c r="I857" s="97" t="s">
        <v>120</v>
      </c>
      <c r="J857" s="97">
        <v>1</v>
      </c>
      <c r="K857" s="98">
        <f>'項目2(合理的配慮の提供)'!AS46</f>
        <v>0</v>
      </c>
    </row>
    <row r="858" spans="1:21" ht="12" customHeight="1" x14ac:dyDescent="0.15">
      <c r="A858" s="61" t="s">
        <v>222</v>
      </c>
      <c r="B858" s="62" t="s">
        <v>6</v>
      </c>
      <c r="C858" s="62" t="s">
        <v>121</v>
      </c>
      <c r="D858" s="100" t="s">
        <v>130</v>
      </c>
      <c r="E858" s="99" t="str">
        <f t="shared" si="20"/>
        <v>回答対象外</v>
      </c>
      <c r="F858" s="97">
        <v>27</v>
      </c>
      <c r="G858" s="97">
        <f>IF(F858&gt;K454,1,0)</f>
        <v>1</v>
      </c>
      <c r="H858" s="97">
        <f>IF(K858="特になし　",0,IF(K858=0,0,1))</f>
        <v>0</v>
      </c>
      <c r="I858" s="97" t="s">
        <v>120</v>
      </c>
      <c r="J858" s="97">
        <v>1</v>
      </c>
      <c r="K858" s="98">
        <f>'項目2(合理的配慮の提供)'!AT46</f>
        <v>0</v>
      </c>
    </row>
    <row r="859" spans="1:21" ht="12" customHeight="1" x14ac:dyDescent="0.15">
      <c r="A859" s="61" t="s">
        <v>222</v>
      </c>
      <c r="B859" s="62" t="s">
        <v>6</v>
      </c>
      <c r="C859" s="62" t="s">
        <v>119</v>
      </c>
      <c r="D859" s="100" t="s">
        <v>129</v>
      </c>
      <c r="E859" s="99" t="str">
        <f t="shared" si="20"/>
        <v>回答対象外</v>
      </c>
      <c r="F859" s="97">
        <v>27</v>
      </c>
      <c r="G859" s="97">
        <f>IF(F859&gt;K454,1,0)</f>
        <v>1</v>
      </c>
      <c r="H859" s="97">
        <f>IF(K859="(選択)",0,1)</f>
        <v>0</v>
      </c>
      <c r="I859" s="97" t="s">
        <v>118</v>
      </c>
      <c r="J859" s="97">
        <v>2</v>
      </c>
      <c r="K859" s="98" t="str">
        <f>'項目2(合理的配慮の提供)'!AU46</f>
        <v>(選択)</v>
      </c>
    </row>
    <row r="860" spans="1:21" ht="12" customHeight="1" x14ac:dyDescent="0.15">
      <c r="A860" s="61" t="s">
        <v>222</v>
      </c>
      <c r="B860" s="62" t="s">
        <v>6</v>
      </c>
      <c r="C860" s="62" t="s">
        <v>128</v>
      </c>
      <c r="D860" s="100" t="s">
        <v>184</v>
      </c>
      <c r="E860" s="99" t="str">
        <f t="shared" si="20"/>
        <v>回答対象外</v>
      </c>
      <c r="F860" s="97">
        <v>28</v>
      </c>
      <c r="G860" s="97">
        <f>IF(F860&gt;K454,1,0)</f>
        <v>1</v>
      </c>
      <c r="H860" s="97">
        <f>IF(K860="(選択)",0,1)</f>
        <v>0</v>
      </c>
      <c r="I860" s="97" t="s">
        <v>118</v>
      </c>
      <c r="J860" s="97">
        <v>2</v>
      </c>
      <c r="K860" s="98" t="str">
        <f>'項目2(合理的配慮の提供)'!C47</f>
        <v>(選択)</v>
      </c>
    </row>
    <row r="861" spans="1:21" ht="12" customHeight="1" x14ac:dyDescent="0.15">
      <c r="A861" s="61" t="s">
        <v>222</v>
      </c>
      <c r="B861" s="62" t="s">
        <v>6</v>
      </c>
      <c r="C861" s="62" t="s">
        <v>127</v>
      </c>
      <c r="D861" s="100" t="s">
        <v>88</v>
      </c>
      <c r="E861" s="99" t="str">
        <f t="shared" si="20"/>
        <v>回答対象外</v>
      </c>
      <c r="F861" s="97">
        <v>28</v>
      </c>
      <c r="G861" s="97">
        <f>IF(F861&gt;K454,1,0)</f>
        <v>1</v>
      </c>
      <c r="H861" s="97">
        <f>IF(K861="特になし　",0,IF(K861=0,0,1))</f>
        <v>0</v>
      </c>
      <c r="I861" s="97" t="s">
        <v>120</v>
      </c>
      <c r="J861" s="97">
        <v>1</v>
      </c>
      <c r="K861" s="98">
        <f>'項目2(合理的配慮の提供)'!D47</f>
        <v>0</v>
      </c>
    </row>
    <row r="862" spans="1:21" ht="12" customHeight="1" x14ac:dyDescent="0.15">
      <c r="A862" s="61" t="s">
        <v>222</v>
      </c>
      <c r="B862" s="62" t="s">
        <v>6</v>
      </c>
      <c r="C862" s="62" t="s">
        <v>126</v>
      </c>
      <c r="D862" s="100" t="s">
        <v>143</v>
      </c>
      <c r="E862" s="99" t="str">
        <f t="shared" si="20"/>
        <v>回答対象外</v>
      </c>
      <c r="F862" s="97">
        <v>28</v>
      </c>
      <c r="G862" s="97">
        <f>IF(F862&gt;K454,1,0)</f>
        <v>1</v>
      </c>
      <c r="H862" s="97">
        <f>IF(COUNTIF(K862:W862,"○")&gt;0,1,0)</f>
        <v>0</v>
      </c>
      <c r="I862" s="97" t="s">
        <v>122</v>
      </c>
      <c r="J862" s="97">
        <v>3</v>
      </c>
      <c r="K862" s="98">
        <f>'項目2(合理的配慮の提供)'!G47</f>
        <v>0</v>
      </c>
      <c r="L862" s="97">
        <f>'項目2(合理的配慮の提供)'!H47</f>
        <v>0</v>
      </c>
      <c r="M862" s="97">
        <f>'項目2(合理的配慮の提供)'!I47</f>
        <v>0</v>
      </c>
    </row>
    <row r="863" spans="1:21" ht="12" customHeight="1" x14ac:dyDescent="0.15">
      <c r="A863" s="61" t="s">
        <v>222</v>
      </c>
      <c r="B863" s="62" t="s">
        <v>6</v>
      </c>
      <c r="C863" s="62" t="s">
        <v>126</v>
      </c>
      <c r="D863" s="100" t="s">
        <v>142</v>
      </c>
      <c r="E863" s="99" t="str">
        <f t="shared" si="20"/>
        <v>回答対象外</v>
      </c>
      <c r="F863" s="97">
        <v>28</v>
      </c>
      <c r="G863" s="106">
        <f>IF(F863&gt;K454,1,IF(M862&lt;&gt;"○",1,0))</f>
        <v>1</v>
      </c>
      <c r="H863" s="106">
        <f>IF(G863=1,1,IF(K863="特になし　",1,IF(K863=0,0,1)))</f>
        <v>1</v>
      </c>
      <c r="I863" s="97" t="s">
        <v>120</v>
      </c>
      <c r="J863" s="97">
        <v>1</v>
      </c>
      <c r="K863" s="98">
        <f>'項目2(合理的配慮の提供)'!J47</f>
        <v>0</v>
      </c>
    </row>
    <row r="864" spans="1:21" ht="12" customHeight="1" x14ac:dyDescent="0.15">
      <c r="A864" s="61" t="s">
        <v>222</v>
      </c>
      <c r="B864" s="62" t="s">
        <v>6</v>
      </c>
      <c r="C864" s="62" t="s">
        <v>141</v>
      </c>
      <c r="D864" s="100" t="s">
        <v>140</v>
      </c>
      <c r="E864" s="99" t="str">
        <f t="shared" si="20"/>
        <v>回答対象外</v>
      </c>
      <c r="F864" s="97">
        <v>28</v>
      </c>
      <c r="G864" s="97">
        <f>IF(F864&gt;K454,1,0)</f>
        <v>1</v>
      </c>
      <c r="H864" s="97">
        <f>IF(COUNTIF(K864:W864,"○")&gt;0,1,0)</f>
        <v>0</v>
      </c>
      <c r="I864" s="97" t="s">
        <v>122</v>
      </c>
      <c r="J864" s="97">
        <v>3</v>
      </c>
      <c r="K864" s="98">
        <f>'項目2(合理的配慮の提供)'!K47</f>
        <v>0</v>
      </c>
      <c r="L864" s="97">
        <f>'項目2(合理的配慮の提供)'!L47</f>
        <v>0</v>
      </c>
      <c r="M864" s="97">
        <f>'項目2(合理的配慮の提供)'!M47</f>
        <v>0</v>
      </c>
    </row>
    <row r="865" spans="1:21" ht="12" customHeight="1" x14ac:dyDescent="0.15">
      <c r="A865" s="61" t="s">
        <v>222</v>
      </c>
      <c r="B865" s="62" t="s">
        <v>6</v>
      </c>
      <c r="C865" s="62" t="s">
        <v>139</v>
      </c>
      <c r="D865" s="100" t="s">
        <v>138</v>
      </c>
      <c r="E865" s="99" t="str">
        <f t="shared" si="20"/>
        <v>回答対象外</v>
      </c>
      <c r="F865" s="97">
        <v>28</v>
      </c>
      <c r="G865" s="97">
        <f>IF(F865&gt;K454,1,0)</f>
        <v>1</v>
      </c>
      <c r="H865" s="97">
        <f>IF(COUNTIF(K865:W865,"○")&gt;0,1,0)</f>
        <v>0</v>
      </c>
      <c r="I865" s="97" t="s">
        <v>122</v>
      </c>
      <c r="J865" s="97">
        <v>9</v>
      </c>
      <c r="K865" s="98">
        <f>'項目2(合理的配慮の提供)'!N47</f>
        <v>0</v>
      </c>
      <c r="L865" s="97">
        <f>'項目2(合理的配慮の提供)'!O47</f>
        <v>0</v>
      </c>
      <c r="M865" s="97">
        <f>'項目2(合理的配慮の提供)'!P47</f>
        <v>0</v>
      </c>
      <c r="N865" s="97">
        <f>'項目2(合理的配慮の提供)'!Q47</f>
        <v>0</v>
      </c>
      <c r="O865" s="97">
        <f>'項目2(合理的配慮の提供)'!R47</f>
        <v>0</v>
      </c>
      <c r="P865" s="97">
        <f>'項目2(合理的配慮の提供)'!S47</f>
        <v>0</v>
      </c>
      <c r="Q865" s="97">
        <f>'項目2(合理的配慮の提供)'!T47</f>
        <v>0</v>
      </c>
      <c r="R865" s="97">
        <f>'項目2(合理的配慮の提供)'!U47</f>
        <v>0</v>
      </c>
      <c r="S865" s="97">
        <f>'項目2(合理的配慮の提供)'!V47</f>
        <v>0</v>
      </c>
    </row>
    <row r="866" spans="1:21" ht="12" customHeight="1" x14ac:dyDescent="0.15">
      <c r="A866" s="61" t="s">
        <v>222</v>
      </c>
      <c r="B866" s="62" t="s">
        <v>6</v>
      </c>
      <c r="C866" s="62" t="s">
        <v>136</v>
      </c>
      <c r="D866" s="100" t="s">
        <v>137</v>
      </c>
      <c r="E866" s="99" t="str">
        <f t="shared" si="20"/>
        <v>回答対象外</v>
      </c>
      <c r="F866" s="97">
        <v>28</v>
      </c>
      <c r="G866" s="97">
        <f>IF(F866&gt;K454,1,0)</f>
        <v>1</v>
      </c>
      <c r="H866" s="97">
        <f>IF(COUNTIF(K866:W866,"○")&gt;0,1,0)</f>
        <v>0</v>
      </c>
      <c r="I866" s="97" t="s">
        <v>122</v>
      </c>
      <c r="J866" s="97">
        <v>11</v>
      </c>
      <c r="K866" s="98">
        <f>'項目2(合理的配慮の提供)'!W47</f>
        <v>0</v>
      </c>
      <c r="L866" s="97">
        <f>'項目2(合理的配慮の提供)'!X47</f>
        <v>0</v>
      </c>
      <c r="M866" s="97">
        <f>'項目2(合理的配慮の提供)'!Y47</f>
        <v>0</v>
      </c>
      <c r="N866" s="97">
        <f>'項目2(合理的配慮の提供)'!Z47</f>
        <v>0</v>
      </c>
      <c r="O866" s="97">
        <f>'項目2(合理的配慮の提供)'!AA47</f>
        <v>0</v>
      </c>
      <c r="P866" s="97">
        <f>'項目2(合理的配慮の提供)'!AB47</f>
        <v>0</v>
      </c>
      <c r="Q866" s="97">
        <f>'項目2(合理的配慮の提供)'!AC47</f>
        <v>0</v>
      </c>
      <c r="R866" s="97">
        <f>'項目2(合理的配慮の提供)'!AD47</f>
        <v>0</v>
      </c>
      <c r="S866" s="97">
        <f>'項目2(合理的配慮の提供)'!AE47</f>
        <v>0</v>
      </c>
      <c r="T866" s="97">
        <f>'項目2(合理的配慮の提供)'!AF47</f>
        <v>0</v>
      </c>
      <c r="U866" s="97">
        <f>'項目2(合理的配慮の提供)'!AG47</f>
        <v>0</v>
      </c>
    </row>
    <row r="867" spans="1:21" ht="12" customHeight="1" x14ac:dyDescent="0.15">
      <c r="A867" s="61" t="s">
        <v>222</v>
      </c>
      <c r="B867" s="62" t="s">
        <v>6</v>
      </c>
      <c r="C867" s="62" t="s">
        <v>136</v>
      </c>
      <c r="D867" s="100" t="s">
        <v>135</v>
      </c>
      <c r="E867" s="99" t="str">
        <f t="shared" si="20"/>
        <v>回答対象外</v>
      </c>
      <c r="F867" s="97">
        <v>28</v>
      </c>
      <c r="G867" s="106">
        <f>IF(F867&gt;K454,1,IF(U866&lt;&gt;"○",1,0))</f>
        <v>1</v>
      </c>
      <c r="H867" s="106">
        <f>IF(G867=1,1,IF(K867="特になし　",1,IF(K867=0,0,1)))</f>
        <v>1</v>
      </c>
      <c r="I867" s="97" t="s">
        <v>120</v>
      </c>
      <c r="J867" s="97">
        <v>1</v>
      </c>
      <c r="K867" s="98">
        <f>'項目2(合理的配慮の提供)'!AH47</f>
        <v>0</v>
      </c>
    </row>
    <row r="868" spans="1:21" ht="12" customHeight="1" x14ac:dyDescent="0.15">
      <c r="A868" s="61" t="s">
        <v>222</v>
      </c>
      <c r="B868" s="62" t="s">
        <v>6</v>
      </c>
      <c r="C868" s="62" t="s">
        <v>133</v>
      </c>
      <c r="D868" s="100" t="s">
        <v>134</v>
      </c>
      <c r="E868" s="99" t="str">
        <f t="shared" si="20"/>
        <v>回答対象外</v>
      </c>
      <c r="F868" s="97">
        <v>28</v>
      </c>
      <c r="G868" s="97">
        <f>IF(F868&gt;K454,1,0)</f>
        <v>1</v>
      </c>
      <c r="H868" s="97">
        <f>IF(COUNTIF(K868:W868,"○")&gt;0,1,0)</f>
        <v>0</v>
      </c>
      <c r="I868" s="97" t="s">
        <v>122</v>
      </c>
      <c r="J868" s="97">
        <v>7</v>
      </c>
      <c r="K868" s="98">
        <f>'項目2(合理的配慮の提供)'!AI47</f>
        <v>0</v>
      </c>
      <c r="L868" s="97">
        <f>'項目2(合理的配慮の提供)'!AJ47</f>
        <v>0</v>
      </c>
      <c r="M868" s="97">
        <f>'項目2(合理的配慮の提供)'!AK47</f>
        <v>0</v>
      </c>
      <c r="N868" s="97">
        <f>'項目2(合理的配慮の提供)'!AL47</f>
        <v>0</v>
      </c>
      <c r="O868" s="97">
        <f>'項目2(合理的配慮の提供)'!AM47</f>
        <v>0</v>
      </c>
      <c r="P868" s="97">
        <f>'項目2(合理的配慮の提供)'!AN47</f>
        <v>0</v>
      </c>
      <c r="Q868" s="97">
        <f>'項目2(合理的配慮の提供)'!AO47</f>
        <v>0</v>
      </c>
    </row>
    <row r="869" spans="1:21" ht="12" customHeight="1" x14ac:dyDescent="0.15">
      <c r="A869" s="61" t="s">
        <v>222</v>
      </c>
      <c r="B869" s="62" t="s">
        <v>6</v>
      </c>
      <c r="C869" s="62" t="s">
        <v>133</v>
      </c>
      <c r="D869" s="100" t="s">
        <v>132</v>
      </c>
      <c r="E869" s="99" t="str">
        <f t="shared" si="20"/>
        <v>回答対象外</v>
      </c>
      <c r="F869" s="97">
        <v>28</v>
      </c>
      <c r="G869" s="106">
        <f>IF(F869&gt;K454,1,IF(U868&lt;&gt;"○",1,0))</f>
        <v>1</v>
      </c>
      <c r="H869" s="106">
        <f>IF(G869=1,1,IF(K869="特になし　",1,IF(K869=0,0,1)))</f>
        <v>1</v>
      </c>
      <c r="I869" s="97" t="s">
        <v>120</v>
      </c>
      <c r="J869" s="97">
        <v>1</v>
      </c>
      <c r="K869" s="98">
        <f>'項目2(合理的配慮の提供)'!AP47</f>
        <v>0</v>
      </c>
    </row>
    <row r="870" spans="1:21" ht="12" customHeight="1" x14ac:dyDescent="0.15">
      <c r="A870" s="61" t="s">
        <v>222</v>
      </c>
      <c r="B870" s="62" t="s">
        <v>6</v>
      </c>
      <c r="C870" s="62" t="s">
        <v>125</v>
      </c>
      <c r="D870" s="100" t="s">
        <v>90</v>
      </c>
      <c r="E870" s="99" t="str">
        <f t="shared" si="20"/>
        <v>回答対象外</v>
      </c>
      <c r="F870" s="97">
        <v>28</v>
      </c>
      <c r="G870" s="97">
        <f>IF(F870&gt;K454,1,0)</f>
        <v>1</v>
      </c>
      <c r="H870" s="104">
        <v>1</v>
      </c>
      <c r="I870" s="97" t="s">
        <v>122</v>
      </c>
      <c r="J870" s="97">
        <v>1</v>
      </c>
      <c r="K870" s="98">
        <f>'項目2(合理的配慮の提供)'!AQ47</f>
        <v>0</v>
      </c>
    </row>
    <row r="871" spans="1:21" ht="12" customHeight="1" x14ac:dyDescent="0.15">
      <c r="A871" s="61" t="s">
        <v>222</v>
      </c>
      <c r="B871" s="62" t="s">
        <v>6</v>
      </c>
      <c r="C871" s="62" t="s">
        <v>124</v>
      </c>
      <c r="D871" s="100" t="s">
        <v>7</v>
      </c>
      <c r="E871" s="99" t="str">
        <f t="shared" si="20"/>
        <v>回答対象外</v>
      </c>
      <c r="F871" s="97">
        <v>28</v>
      </c>
      <c r="G871" s="97">
        <f>IF(F871&gt;K454,1,0)</f>
        <v>1</v>
      </c>
      <c r="H871" s="97">
        <f>IF(K871="特になし　",0,IF(K871=0,0,1))</f>
        <v>0</v>
      </c>
      <c r="I871" s="97" t="s">
        <v>120</v>
      </c>
      <c r="J871" s="97">
        <v>1</v>
      </c>
      <c r="K871" s="98">
        <f>'項目2(合理的配慮の提供)'!AR47</f>
        <v>0</v>
      </c>
    </row>
    <row r="872" spans="1:21" ht="12" customHeight="1" x14ac:dyDescent="0.15">
      <c r="A872" s="61" t="s">
        <v>222</v>
      </c>
      <c r="B872" s="62" t="s">
        <v>6</v>
      </c>
      <c r="C872" s="62" t="s">
        <v>123</v>
      </c>
      <c r="D872" s="100" t="s">
        <v>131</v>
      </c>
      <c r="E872" s="99" t="str">
        <f t="shared" si="20"/>
        <v>回答対象外</v>
      </c>
      <c r="F872" s="97">
        <v>28</v>
      </c>
      <c r="G872" s="97">
        <f>IF(F872&gt;K454,1,0)</f>
        <v>1</v>
      </c>
      <c r="H872" s="97">
        <f>IF(K872="特になし　",0,IF(K872=0,0,1))</f>
        <v>0</v>
      </c>
      <c r="I872" s="97" t="s">
        <v>120</v>
      </c>
      <c r="J872" s="97">
        <v>1</v>
      </c>
      <c r="K872" s="98">
        <f>'項目2(合理的配慮の提供)'!AS47</f>
        <v>0</v>
      </c>
    </row>
    <row r="873" spans="1:21" ht="12" customHeight="1" x14ac:dyDescent="0.15">
      <c r="A873" s="61" t="s">
        <v>222</v>
      </c>
      <c r="B873" s="62" t="s">
        <v>6</v>
      </c>
      <c r="C873" s="62" t="s">
        <v>121</v>
      </c>
      <c r="D873" s="100" t="s">
        <v>130</v>
      </c>
      <c r="E873" s="99" t="str">
        <f t="shared" si="20"/>
        <v>回答対象外</v>
      </c>
      <c r="F873" s="97">
        <v>28</v>
      </c>
      <c r="G873" s="97">
        <f>IF(F873&gt;K454,1,0)</f>
        <v>1</v>
      </c>
      <c r="H873" s="97">
        <f>IF(K873="特になし　",0,IF(K873=0,0,1))</f>
        <v>0</v>
      </c>
      <c r="I873" s="97" t="s">
        <v>120</v>
      </c>
      <c r="J873" s="97">
        <v>1</v>
      </c>
      <c r="K873" s="98">
        <f>'項目2(合理的配慮の提供)'!AT47</f>
        <v>0</v>
      </c>
    </row>
    <row r="874" spans="1:21" ht="12" customHeight="1" x14ac:dyDescent="0.15">
      <c r="A874" s="61" t="s">
        <v>222</v>
      </c>
      <c r="B874" s="62" t="s">
        <v>6</v>
      </c>
      <c r="C874" s="62" t="s">
        <v>119</v>
      </c>
      <c r="D874" s="100" t="s">
        <v>129</v>
      </c>
      <c r="E874" s="99" t="str">
        <f t="shared" si="20"/>
        <v>回答対象外</v>
      </c>
      <c r="F874" s="97">
        <v>28</v>
      </c>
      <c r="G874" s="97">
        <f>IF(F874&gt;K454,1,0)</f>
        <v>1</v>
      </c>
      <c r="H874" s="97">
        <f>IF(K874="(選択)",0,1)</f>
        <v>0</v>
      </c>
      <c r="I874" s="97" t="s">
        <v>118</v>
      </c>
      <c r="J874" s="97">
        <v>2</v>
      </c>
      <c r="K874" s="98" t="str">
        <f>'項目2(合理的配慮の提供)'!AU47</f>
        <v>(選択)</v>
      </c>
    </row>
    <row r="875" spans="1:21" ht="12" customHeight="1" x14ac:dyDescent="0.15">
      <c r="A875" s="61" t="s">
        <v>222</v>
      </c>
      <c r="B875" s="62" t="s">
        <v>6</v>
      </c>
      <c r="C875" s="62" t="s">
        <v>128</v>
      </c>
      <c r="D875" s="100" t="s">
        <v>184</v>
      </c>
      <c r="E875" s="99" t="str">
        <f t="shared" si="20"/>
        <v>回答対象外</v>
      </c>
      <c r="F875" s="97">
        <v>29</v>
      </c>
      <c r="G875" s="97">
        <f>IF(F875&gt;K454,1,0)</f>
        <v>1</v>
      </c>
      <c r="H875" s="97">
        <f>IF(K875="(選択)",0,1)</f>
        <v>0</v>
      </c>
      <c r="I875" s="97" t="s">
        <v>118</v>
      </c>
      <c r="J875" s="97">
        <v>2</v>
      </c>
      <c r="K875" s="98" t="str">
        <f>'項目2(合理的配慮の提供)'!C48</f>
        <v>(選択)</v>
      </c>
    </row>
    <row r="876" spans="1:21" ht="12" customHeight="1" x14ac:dyDescent="0.15">
      <c r="A876" s="61" t="s">
        <v>222</v>
      </c>
      <c r="B876" s="62" t="s">
        <v>6</v>
      </c>
      <c r="C876" s="62" t="s">
        <v>127</v>
      </c>
      <c r="D876" s="100" t="s">
        <v>88</v>
      </c>
      <c r="E876" s="99" t="str">
        <f t="shared" si="20"/>
        <v>回答対象外</v>
      </c>
      <c r="F876" s="97">
        <v>29</v>
      </c>
      <c r="G876" s="97">
        <f>IF(F876&gt;K454,1,0)</f>
        <v>1</v>
      </c>
      <c r="H876" s="97">
        <f>IF(K876="特になし　",0,IF(K876=0,0,1))</f>
        <v>0</v>
      </c>
      <c r="I876" s="97" t="s">
        <v>120</v>
      </c>
      <c r="J876" s="97">
        <v>1</v>
      </c>
      <c r="K876" s="98">
        <f>'項目2(合理的配慮の提供)'!D48</f>
        <v>0</v>
      </c>
    </row>
    <row r="877" spans="1:21" ht="12" customHeight="1" x14ac:dyDescent="0.15">
      <c r="A877" s="61" t="s">
        <v>222</v>
      </c>
      <c r="B877" s="62" t="s">
        <v>6</v>
      </c>
      <c r="C877" s="62" t="s">
        <v>126</v>
      </c>
      <c r="D877" s="100" t="s">
        <v>143</v>
      </c>
      <c r="E877" s="99" t="str">
        <f t="shared" si="20"/>
        <v>回答対象外</v>
      </c>
      <c r="F877" s="97">
        <v>29</v>
      </c>
      <c r="G877" s="97">
        <f>IF(F877&gt;K454,1,0)</f>
        <v>1</v>
      </c>
      <c r="H877" s="97">
        <f>IF(COUNTIF(K877:W877,"○")&gt;0,1,0)</f>
        <v>0</v>
      </c>
      <c r="I877" s="97" t="s">
        <v>122</v>
      </c>
      <c r="J877" s="97">
        <v>3</v>
      </c>
      <c r="K877" s="98">
        <f>'項目2(合理的配慮の提供)'!G48</f>
        <v>0</v>
      </c>
      <c r="L877" s="97">
        <f>'項目2(合理的配慮の提供)'!H48</f>
        <v>0</v>
      </c>
      <c r="M877" s="97">
        <f>'項目2(合理的配慮の提供)'!I48</f>
        <v>0</v>
      </c>
    </row>
    <row r="878" spans="1:21" ht="12" customHeight="1" x14ac:dyDescent="0.15">
      <c r="A878" s="61" t="s">
        <v>222</v>
      </c>
      <c r="B878" s="62" t="s">
        <v>6</v>
      </c>
      <c r="C878" s="62" t="s">
        <v>126</v>
      </c>
      <c r="D878" s="100" t="s">
        <v>142</v>
      </c>
      <c r="E878" s="99" t="str">
        <f t="shared" si="20"/>
        <v>回答対象外</v>
      </c>
      <c r="F878" s="97">
        <v>29</v>
      </c>
      <c r="G878" s="106">
        <f>IF(F878&gt;K454,1,IF(M877&lt;&gt;"○",1,0))</f>
        <v>1</v>
      </c>
      <c r="H878" s="106">
        <f>IF(G878=1,1,IF(K878="特になし　",1,IF(K878=0,0,1)))</f>
        <v>1</v>
      </c>
      <c r="I878" s="97" t="s">
        <v>120</v>
      </c>
      <c r="J878" s="97">
        <v>1</v>
      </c>
      <c r="K878" s="98">
        <f>'項目2(合理的配慮の提供)'!J48</f>
        <v>0</v>
      </c>
    </row>
    <row r="879" spans="1:21" ht="12" customHeight="1" x14ac:dyDescent="0.15">
      <c r="A879" s="61" t="s">
        <v>222</v>
      </c>
      <c r="B879" s="62" t="s">
        <v>6</v>
      </c>
      <c r="C879" s="62" t="s">
        <v>141</v>
      </c>
      <c r="D879" s="100" t="s">
        <v>140</v>
      </c>
      <c r="E879" s="99" t="str">
        <f t="shared" si="20"/>
        <v>回答対象外</v>
      </c>
      <c r="F879" s="97">
        <v>29</v>
      </c>
      <c r="G879" s="97">
        <f>IF(F879&gt;K454,1,0)</f>
        <v>1</v>
      </c>
      <c r="H879" s="97">
        <f>IF(COUNTIF(K879:W879,"○")&gt;0,1,0)</f>
        <v>0</v>
      </c>
      <c r="I879" s="97" t="s">
        <v>122</v>
      </c>
      <c r="J879" s="97">
        <v>3</v>
      </c>
      <c r="K879" s="98">
        <f>'項目2(合理的配慮の提供)'!K48</f>
        <v>0</v>
      </c>
      <c r="L879" s="97">
        <f>'項目2(合理的配慮の提供)'!L48</f>
        <v>0</v>
      </c>
      <c r="M879" s="97">
        <f>'項目2(合理的配慮の提供)'!M48</f>
        <v>0</v>
      </c>
    </row>
    <row r="880" spans="1:21" ht="12" customHeight="1" x14ac:dyDescent="0.15">
      <c r="A880" s="61" t="s">
        <v>222</v>
      </c>
      <c r="B880" s="62" t="s">
        <v>6</v>
      </c>
      <c r="C880" s="62" t="s">
        <v>139</v>
      </c>
      <c r="D880" s="100" t="s">
        <v>138</v>
      </c>
      <c r="E880" s="99" t="str">
        <f t="shared" si="20"/>
        <v>回答対象外</v>
      </c>
      <c r="F880" s="97">
        <v>29</v>
      </c>
      <c r="G880" s="97">
        <f>IF(F880&gt;K454,1,0)</f>
        <v>1</v>
      </c>
      <c r="H880" s="97">
        <f>IF(COUNTIF(K880:W880,"○")&gt;0,1,0)</f>
        <v>0</v>
      </c>
      <c r="I880" s="97" t="s">
        <v>122</v>
      </c>
      <c r="J880" s="97">
        <v>9</v>
      </c>
      <c r="K880" s="98">
        <f>'項目2(合理的配慮の提供)'!N48</f>
        <v>0</v>
      </c>
      <c r="L880" s="97">
        <f>'項目2(合理的配慮の提供)'!O48</f>
        <v>0</v>
      </c>
      <c r="M880" s="97">
        <f>'項目2(合理的配慮の提供)'!P48</f>
        <v>0</v>
      </c>
      <c r="N880" s="97">
        <f>'項目2(合理的配慮の提供)'!Q48</f>
        <v>0</v>
      </c>
      <c r="O880" s="97">
        <f>'項目2(合理的配慮の提供)'!R48</f>
        <v>0</v>
      </c>
      <c r="P880" s="97">
        <f>'項目2(合理的配慮の提供)'!S48</f>
        <v>0</v>
      </c>
      <c r="Q880" s="97">
        <f>'項目2(合理的配慮の提供)'!T48</f>
        <v>0</v>
      </c>
      <c r="R880" s="97">
        <f>'項目2(合理的配慮の提供)'!U48</f>
        <v>0</v>
      </c>
      <c r="S880" s="97">
        <f>'項目2(合理的配慮の提供)'!V48</f>
        <v>0</v>
      </c>
    </row>
    <row r="881" spans="1:21" ht="12" customHeight="1" x14ac:dyDescent="0.15">
      <c r="A881" s="61" t="s">
        <v>222</v>
      </c>
      <c r="B881" s="62" t="s">
        <v>6</v>
      </c>
      <c r="C881" s="62" t="s">
        <v>136</v>
      </c>
      <c r="D881" s="100" t="s">
        <v>137</v>
      </c>
      <c r="E881" s="99" t="str">
        <f t="shared" si="20"/>
        <v>回答対象外</v>
      </c>
      <c r="F881" s="97">
        <v>29</v>
      </c>
      <c r="G881" s="97">
        <f>IF(F881&gt;K454,1,0)</f>
        <v>1</v>
      </c>
      <c r="H881" s="97">
        <f>IF(COUNTIF(K881:W881,"○")&gt;0,1,0)</f>
        <v>0</v>
      </c>
      <c r="I881" s="97" t="s">
        <v>122</v>
      </c>
      <c r="J881" s="97">
        <v>11</v>
      </c>
      <c r="K881" s="98">
        <f>'項目2(合理的配慮の提供)'!W48</f>
        <v>0</v>
      </c>
      <c r="L881" s="97">
        <f>'項目2(合理的配慮の提供)'!X48</f>
        <v>0</v>
      </c>
      <c r="M881" s="97">
        <f>'項目2(合理的配慮の提供)'!Y48</f>
        <v>0</v>
      </c>
      <c r="N881" s="97">
        <f>'項目2(合理的配慮の提供)'!Z48</f>
        <v>0</v>
      </c>
      <c r="O881" s="97">
        <f>'項目2(合理的配慮の提供)'!AA48</f>
        <v>0</v>
      </c>
      <c r="P881" s="97">
        <f>'項目2(合理的配慮の提供)'!AB48</f>
        <v>0</v>
      </c>
      <c r="Q881" s="97">
        <f>'項目2(合理的配慮の提供)'!AC48</f>
        <v>0</v>
      </c>
      <c r="R881" s="97">
        <f>'項目2(合理的配慮の提供)'!AD48</f>
        <v>0</v>
      </c>
      <c r="S881" s="97">
        <f>'項目2(合理的配慮の提供)'!AE48</f>
        <v>0</v>
      </c>
      <c r="T881" s="97">
        <f>'項目2(合理的配慮の提供)'!AF48</f>
        <v>0</v>
      </c>
      <c r="U881" s="97">
        <f>'項目2(合理的配慮の提供)'!AG48</f>
        <v>0</v>
      </c>
    </row>
    <row r="882" spans="1:21" ht="12" customHeight="1" x14ac:dyDescent="0.15">
      <c r="A882" s="61" t="s">
        <v>222</v>
      </c>
      <c r="B882" s="62" t="s">
        <v>6</v>
      </c>
      <c r="C882" s="62" t="s">
        <v>136</v>
      </c>
      <c r="D882" s="100" t="s">
        <v>135</v>
      </c>
      <c r="E882" s="99" t="str">
        <f t="shared" si="20"/>
        <v>回答対象外</v>
      </c>
      <c r="F882" s="97">
        <v>29</v>
      </c>
      <c r="G882" s="106">
        <f>IF(F882&gt;K454,1,IF(U881&lt;&gt;"○",1,0))</f>
        <v>1</v>
      </c>
      <c r="H882" s="106">
        <f>IF(G882=1,1,IF(K882="特になし　",1,IF(K882=0,0,1)))</f>
        <v>1</v>
      </c>
      <c r="I882" s="97" t="s">
        <v>120</v>
      </c>
      <c r="J882" s="97">
        <v>1</v>
      </c>
      <c r="K882" s="98">
        <f>'項目2(合理的配慮の提供)'!AH48</f>
        <v>0</v>
      </c>
    </row>
    <row r="883" spans="1:21" ht="12" customHeight="1" x14ac:dyDescent="0.15">
      <c r="A883" s="61" t="s">
        <v>222</v>
      </c>
      <c r="B883" s="62" t="s">
        <v>6</v>
      </c>
      <c r="C883" s="62" t="s">
        <v>133</v>
      </c>
      <c r="D883" s="100" t="s">
        <v>134</v>
      </c>
      <c r="E883" s="99" t="str">
        <f t="shared" si="20"/>
        <v>回答対象外</v>
      </c>
      <c r="F883" s="97">
        <v>29</v>
      </c>
      <c r="G883" s="97">
        <f>IF(F883&gt;K454,1,0)</f>
        <v>1</v>
      </c>
      <c r="H883" s="97">
        <f>IF(COUNTIF(K883:W883,"○")&gt;0,1,0)</f>
        <v>0</v>
      </c>
      <c r="I883" s="97" t="s">
        <v>122</v>
      </c>
      <c r="J883" s="97">
        <v>7</v>
      </c>
      <c r="K883" s="98">
        <f>'項目2(合理的配慮の提供)'!AI48</f>
        <v>0</v>
      </c>
      <c r="L883" s="97">
        <f>'項目2(合理的配慮の提供)'!AJ48</f>
        <v>0</v>
      </c>
      <c r="M883" s="97">
        <f>'項目2(合理的配慮の提供)'!AK48</f>
        <v>0</v>
      </c>
      <c r="N883" s="97">
        <f>'項目2(合理的配慮の提供)'!AL48</f>
        <v>0</v>
      </c>
      <c r="O883" s="97">
        <f>'項目2(合理的配慮の提供)'!AM48</f>
        <v>0</v>
      </c>
      <c r="P883" s="97">
        <f>'項目2(合理的配慮の提供)'!AN48</f>
        <v>0</v>
      </c>
      <c r="Q883" s="97">
        <f>'項目2(合理的配慮の提供)'!AO48</f>
        <v>0</v>
      </c>
    </row>
    <row r="884" spans="1:21" ht="12" customHeight="1" x14ac:dyDescent="0.15">
      <c r="A884" s="61" t="s">
        <v>222</v>
      </c>
      <c r="B884" s="62" t="s">
        <v>6</v>
      </c>
      <c r="C884" s="62" t="s">
        <v>133</v>
      </c>
      <c r="D884" s="100" t="s">
        <v>132</v>
      </c>
      <c r="E884" s="99" t="str">
        <f t="shared" si="20"/>
        <v>回答対象外</v>
      </c>
      <c r="F884" s="97">
        <v>29</v>
      </c>
      <c r="G884" s="106">
        <f>IF(F884&gt;K454,1,IF(U883&lt;&gt;"○",1,0))</f>
        <v>1</v>
      </c>
      <c r="H884" s="106">
        <f>IF(G884=1,1,IF(K884="特になし　",1,IF(K884=0,0,1)))</f>
        <v>1</v>
      </c>
      <c r="I884" s="97" t="s">
        <v>120</v>
      </c>
      <c r="J884" s="97">
        <v>1</v>
      </c>
      <c r="K884" s="98">
        <f>'項目2(合理的配慮の提供)'!AP48</f>
        <v>0</v>
      </c>
    </row>
    <row r="885" spans="1:21" ht="12" customHeight="1" x14ac:dyDescent="0.15">
      <c r="A885" s="61" t="s">
        <v>222</v>
      </c>
      <c r="B885" s="62" t="s">
        <v>6</v>
      </c>
      <c r="C885" s="62" t="s">
        <v>125</v>
      </c>
      <c r="D885" s="100" t="s">
        <v>90</v>
      </c>
      <c r="E885" s="99" t="str">
        <f t="shared" si="20"/>
        <v>回答対象外</v>
      </c>
      <c r="F885" s="97">
        <v>29</v>
      </c>
      <c r="G885" s="97">
        <f>IF(F885&gt;K454,1,0)</f>
        <v>1</v>
      </c>
      <c r="H885" s="104">
        <v>1</v>
      </c>
      <c r="I885" s="97" t="s">
        <v>122</v>
      </c>
      <c r="J885" s="97">
        <v>1</v>
      </c>
      <c r="K885" s="98">
        <f>'項目2(合理的配慮の提供)'!AQ48</f>
        <v>0</v>
      </c>
    </row>
    <row r="886" spans="1:21" ht="12" customHeight="1" x14ac:dyDescent="0.15">
      <c r="A886" s="61" t="s">
        <v>222</v>
      </c>
      <c r="B886" s="62" t="s">
        <v>6</v>
      </c>
      <c r="C886" s="62" t="s">
        <v>124</v>
      </c>
      <c r="D886" s="100" t="s">
        <v>7</v>
      </c>
      <c r="E886" s="99" t="str">
        <f t="shared" si="20"/>
        <v>回答対象外</v>
      </c>
      <c r="F886" s="97">
        <v>29</v>
      </c>
      <c r="G886" s="97">
        <f>IF(F886&gt;K454,1,0)</f>
        <v>1</v>
      </c>
      <c r="H886" s="97">
        <f>IF(K886="特になし　",0,IF(K886=0,0,1))</f>
        <v>0</v>
      </c>
      <c r="I886" s="97" t="s">
        <v>120</v>
      </c>
      <c r="J886" s="97">
        <v>1</v>
      </c>
      <c r="K886" s="98">
        <f>'項目2(合理的配慮の提供)'!AR48</f>
        <v>0</v>
      </c>
    </row>
    <row r="887" spans="1:21" ht="12" customHeight="1" x14ac:dyDescent="0.15">
      <c r="A887" s="61" t="s">
        <v>222</v>
      </c>
      <c r="B887" s="62" t="s">
        <v>6</v>
      </c>
      <c r="C887" s="62" t="s">
        <v>123</v>
      </c>
      <c r="D887" s="100" t="s">
        <v>131</v>
      </c>
      <c r="E887" s="99" t="str">
        <f t="shared" si="20"/>
        <v>回答対象外</v>
      </c>
      <c r="F887" s="97">
        <v>29</v>
      </c>
      <c r="G887" s="97">
        <f>IF(F887&gt;K454,1,0)</f>
        <v>1</v>
      </c>
      <c r="H887" s="97">
        <f>IF(K887="特になし　",0,IF(K887=0,0,1))</f>
        <v>0</v>
      </c>
      <c r="I887" s="97" t="s">
        <v>120</v>
      </c>
      <c r="J887" s="97">
        <v>1</v>
      </c>
      <c r="K887" s="98">
        <f>'項目2(合理的配慮の提供)'!AS48</f>
        <v>0</v>
      </c>
    </row>
    <row r="888" spans="1:21" ht="12" customHeight="1" x14ac:dyDescent="0.15">
      <c r="A888" s="61" t="s">
        <v>222</v>
      </c>
      <c r="B888" s="62" t="s">
        <v>6</v>
      </c>
      <c r="C888" s="62" t="s">
        <v>121</v>
      </c>
      <c r="D888" s="100" t="s">
        <v>130</v>
      </c>
      <c r="E888" s="99" t="str">
        <f t="shared" si="20"/>
        <v>回答対象外</v>
      </c>
      <c r="F888" s="97">
        <v>29</v>
      </c>
      <c r="G888" s="97">
        <f>IF(F888&gt;K454,1,0)</f>
        <v>1</v>
      </c>
      <c r="H888" s="97">
        <f>IF(K888="特になし　",0,IF(K888=0,0,1))</f>
        <v>0</v>
      </c>
      <c r="I888" s="97" t="s">
        <v>120</v>
      </c>
      <c r="J888" s="97">
        <v>1</v>
      </c>
      <c r="K888" s="98">
        <f>'項目2(合理的配慮の提供)'!AT48</f>
        <v>0</v>
      </c>
    </row>
    <row r="889" spans="1:21" ht="12" customHeight="1" x14ac:dyDescent="0.15">
      <c r="A889" s="61" t="s">
        <v>222</v>
      </c>
      <c r="B889" s="62" t="s">
        <v>6</v>
      </c>
      <c r="C889" s="62" t="s">
        <v>119</v>
      </c>
      <c r="D889" s="100" t="s">
        <v>129</v>
      </c>
      <c r="E889" s="99" t="str">
        <f t="shared" si="20"/>
        <v>回答対象外</v>
      </c>
      <c r="F889" s="97">
        <v>29</v>
      </c>
      <c r="G889" s="97">
        <f>IF(F889&gt;K454,1,0)</f>
        <v>1</v>
      </c>
      <c r="H889" s="97">
        <f>IF(K889="(選択)",0,1)</f>
        <v>0</v>
      </c>
      <c r="I889" s="97" t="s">
        <v>118</v>
      </c>
      <c r="J889" s="97">
        <v>2</v>
      </c>
      <c r="K889" s="98" t="str">
        <f>'項目2(合理的配慮の提供)'!AU48</f>
        <v>(選択)</v>
      </c>
    </row>
    <row r="890" spans="1:21" ht="12" customHeight="1" x14ac:dyDescent="0.15">
      <c r="A890" s="61" t="s">
        <v>222</v>
      </c>
      <c r="B890" s="62" t="s">
        <v>6</v>
      </c>
      <c r="C890" s="62" t="s">
        <v>128</v>
      </c>
      <c r="D890" s="100" t="s">
        <v>184</v>
      </c>
      <c r="E890" s="99" t="str">
        <f t="shared" si="20"/>
        <v>回答対象外</v>
      </c>
      <c r="F890" s="97">
        <v>30</v>
      </c>
      <c r="G890" s="97">
        <f>IF(F890&gt;K454,1,0)</f>
        <v>1</v>
      </c>
      <c r="H890" s="97">
        <f>IF(K890="(選択)",0,1)</f>
        <v>0</v>
      </c>
      <c r="I890" s="97" t="s">
        <v>118</v>
      </c>
      <c r="J890" s="97">
        <v>2</v>
      </c>
      <c r="K890" s="98" t="str">
        <f>'項目2(合理的配慮の提供)'!C49</f>
        <v>(選択)</v>
      </c>
    </row>
    <row r="891" spans="1:21" ht="12" customHeight="1" x14ac:dyDescent="0.15">
      <c r="A891" s="61" t="s">
        <v>222</v>
      </c>
      <c r="B891" s="62" t="s">
        <v>6</v>
      </c>
      <c r="C891" s="62" t="s">
        <v>127</v>
      </c>
      <c r="D891" s="100" t="s">
        <v>88</v>
      </c>
      <c r="E891" s="99" t="str">
        <f t="shared" si="20"/>
        <v>回答対象外</v>
      </c>
      <c r="F891" s="97">
        <v>30</v>
      </c>
      <c r="G891" s="97">
        <f>IF(F891&gt;K454,1,0)</f>
        <v>1</v>
      </c>
      <c r="H891" s="97">
        <f>IF(K891="特になし　",0,IF(K891=0,0,1))</f>
        <v>0</v>
      </c>
      <c r="I891" s="97" t="s">
        <v>120</v>
      </c>
      <c r="J891" s="97">
        <v>1</v>
      </c>
      <c r="K891" s="98">
        <f>'項目2(合理的配慮の提供)'!D49</f>
        <v>0</v>
      </c>
    </row>
    <row r="892" spans="1:21" ht="12" customHeight="1" x14ac:dyDescent="0.15">
      <c r="A892" s="61" t="s">
        <v>222</v>
      </c>
      <c r="B892" s="62" t="s">
        <v>6</v>
      </c>
      <c r="C892" s="62" t="s">
        <v>126</v>
      </c>
      <c r="D892" s="100" t="s">
        <v>143</v>
      </c>
      <c r="E892" s="99" t="str">
        <f t="shared" si="20"/>
        <v>回答対象外</v>
      </c>
      <c r="F892" s="97">
        <v>30</v>
      </c>
      <c r="G892" s="97">
        <f>IF(F892&gt;K454,1,0)</f>
        <v>1</v>
      </c>
      <c r="H892" s="97">
        <f>IF(COUNTIF(K892:W892,"○")&gt;0,1,0)</f>
        <v>0</v>
      </c>
      <c r="I892" s="97" t="s">
        <v>122</v>
      </c>
      <c r="J892" s="97">
        <v>3</v>
      </c>
      <c r="K892" s="98">
        <f>'項目2(合理的配慮の提供)'!G49</f>
        <v>0</v>
      </c>
      <c r="L892" s="97">
        <f>'項目2(合理的配慮の提供)'!H49</f>
        <v>0</v>
      </c>
      <c r="M892" s="97">
        <f>'項目2(合理的配慮の提供)'!I49</f>
        <v>0</v>
      </c>
    </row>
    <row r="893" spans="1:21" ht="12" customHeight="1" x14ac:dyDescent="0.15">
      <c r="A893" s="61" t="s">
        <v>222</v>
      </c>
      <c r="B893" s="62" t="s">
        <v>6</v>
      </c>
      <c r="C893" s="62" t="s">
        <v>126</v>
      </c>
      <c r="D893" s="100" t="s">
        <v>142</v>
      </c>
      <c r="E893" s="99" t="str">
        <f t="shared" si="20"/>
        <v>回答対象外</v>
      </c>
      <c r="F893" s="97">
        <v>30</v>
      </c>
      <c r="G893" s="106">
        <f>IF(F893&gt;K454,1,IF(M892&lt;&gt;"○",1,0))</f>
        <v>1</v>
      </c>
      <c r="H893" s="106">
        <f>IF(G893=1,1,IF(K893="特になし　",1,IF(K893=0,0,1)))</f>
        <v>1</v>
      </c>
      <c r="I893" s="97" t="s">
        <v>120</v>
      </c>
      <c r="J893" s="97">
        <v>1</v>
      </c>
      <c r="K893" s="98">
        <f>'項目2(合理的配慮の提供)'!J49</f>
        <v>0</v>
      </c>
    </row>
    <row r="894" spans="1:21" ht="12" customHeight="1" x14ac:dyDescent="0.15">
      <c r="A894" s="61" t="s">
        <v>222</v>
      </c>
      <c r="B894" s="62" t="s">
        <v>6</v>
      </c>
      <c r="C894" s="62" t="s">
        <v>141</v>
      </c>
      <c r="D894" s="100" t="s">
        <v>140</v>
      </c>
      <c r="E894" s="99" t="str">
        <f t="shared" si="20"/>
        <v>回答対象外</v>
      </c>
      <c r="F894" s="97">
        <v>30</v>
      </c>
      <c r="G894" s="97">
        <f>IF(F894&gt;K454,1,0)</f>
        <v>1</v>
      </c>
      <c r="H894" s="97">
        <f>IF(COUNTIF(K894:W894,"○")&gt;0,1,0)</f>
        <v>0</v>
      </c>
      <c r="I894" s="97" t="s">
        <v>122</v>
      </c>
      <c r="J894" s="97">
        <v>3</v>
      </c>
      <c r="K894" s="98">
        <f>'項目2(合理的配慮の提供)'!K49</f>
        <v>0</v>
      </c>
      <c r="L894" s="97">
        <f>'項目2(合理的配慮の提供)'!L49</f>
        <v>0</v>
      </c>
      <c r="M894" s="97">
        <f>'項目2(合理的配慮の提供)'!M49</f>
        <v>0</v>
      </c>
    </row>
    <row r="895" spans="1:21" ht="12" customHeight="1" x14ac:dyDescent="0.15">
      <c r="A895" s="61" t="s">
        <v>222</v>
      </c>
      <c r="B895" s="62" t="s">
        <v>6</v>
      </c>
      <c r="C895" s="62" t="s">
        <v>139</v>
      </c>
      <c r="D895" s="100" t="s">
        <v>138</v>
      </c>
      <c r="E895" s="99" t="str">
        <f t="shared" si="20"/>
        <v>回答対象外</v>
      </c>
      <c r="F895" s="97">
        <v>30</v>
      </c>
      <c r="G895" s="97">
        <f>IF(F895&gt;K454,1,0)</f>
        <v>1</v>
      </c>
      <c r="H895" s="97">
        <f>IF(COUNTIF(K895:W895,"○")&gt;0,1,0)</f>
        <v>0</v>
      </c>
      <c r="I895" s="97" t="s">
        <v>122</v>
      </c>
      <c r="J895" s="97">
        <v>9</v>
      </c>
      <c r="K895" s="98">
        <f>'項目2(合理的配慮の提供)'!N49</f>
        <v>0</v>
      </c>
      <c r="L895" s="97">
        <f>'項目2(合理的配慮の提供)'!O49</f>
        <v>0</v>
      </c>
      <c r="M895" s="97">
        <f>'項目2(合理的配慮の提供)'!P49</f>
        <v>0</v>
      </c>
      <c r="N895" s="97">
        <f>'項目2(合理的配慮の提供)'!Q49</f>
        <v>0</v>
      </c>
      <c r="O895" s="97">
        <f>'項目2(合理的配慮の提供)'!R49</f>
        <v>0</v>
      </c>
      <c r="P895" s="97">
        <f>'項目2(合理的配慮の提供)'!S49</f>
        <v>0</v>
      </c>
      <c r="Q895" s="97">
        <f>'項目2(合理的配慮の提供)'!T49</f>
        <v>0</v>
      </c>
      <c r="R895" s="97">
        <f>'項目2(合理的配慮の提供)'!U49</f>
        <v>0</v>
      </c>
      <c r="S895" s="97">
        <f>'項目2(合理的配慮の提供)'!V49</f>
        <v>0</v>
      </c>
    </row>
    <row r="896" spans="1:21" ht="12" customHeight="1" x14ac:dyDescent="0.15">
      <c r="A896" s="61" t="s">
        <v>222</v>
      </c>
      <c r="B896" s="62" t="s">
        <v>6</v>
      </c>
      <c r="C896" s="62" t="s">
        <v>136</v>
      </c>
      <c r="D896" s="100" t="s">
        <v>137</v>
      </c>
      <c r="E896" s="99" t="str">
        <f t="shared" si="20"/>
        <v>回答対象外</v>
      </c>
      <c r="F896" s="97">
        <v>30</v>
      </c>
      <c r="G896" s="97">
        <f>IF(F896&gt;K454,1,0)</f>
        <v>1</v>
      </c>
      <c r="H896" s="97">
        <f>IF(COUNTIF(K896:W896,"○")&gt;0,1,0)</f>
        <v>0</v>
      </c>
      <c r="I896" s="97" t="s">
        <v>122</v>
      </c>
      <c r="J896" s="97">
        <v>11</v>
      </c>
      <c r="K896" s="98">
        <f>'項目2(合理的配慮の提供)'!W49</f>
        <v>0</v>
      </c>
      <c r="L896" s="97">
        <f>'項目2(合理的配慮の提供)'!X49</f>
        <v>0</v>
      </c>
      <c r="M896" s="97">
        <f>'項目2(合理的配慮の提供)'!Y49</f>
        <v>0</v>
      </c>
      <c r="N896" s="97">
        <f>'項目2(合理的配慮の提供)'!Z49</f>
        <v>0</v>
      </c>
      <c r="O896" s="97">
        <f>'項目2(合理的配慮の提供)'!AA49</f>
        <v>0</v>
      </c>
      <c r="P896" s="97">
        <f>'項目2(合理的配慮の提供)'!AB49</f>
        <v>0</v>
      </c>
      <c r="Q896" s="97">
        <f>'項目2(合理的配慮の提供)'!AC49</f>
        <v>0</v>
      </c>
      <c r="R896" s="97">
        <f>'項目2(合理的配慮の提供)'!AD49</f>
        <v>0</v>
      </c>
      <c r="S896" s="97">
        <f>'項目2(合理的配慮の提供)'!AE49</f>
        <v>0</v>
      </c>
      <c r="T896" s="97">
        <f>'項目2(合理的配慮の提供)'!AF49</f>
        <v>0</v>
      </c>
      <c r="U896" s="97">
        <f>'項目2(合理的配慮の提供)'!AG49</f>
        <v>0</v>
      </c>
    </row>
    <row r="897" spans="1:21" ht="12" customHeight="1" x14ac:dyDescent="0.15">
      <c r="A897" s="61" t="s">
        <v>222</v>
      </c>
      <c r="B897" s="62" t="s">
        <v>6</v>
      </c>
      <c r="C897" s="62" t="s">
        <v>136</v>
      </c>
      <c r="D897" s="100" t="s">
        <v>135</v>
      </c>
      <c r="E897" s="99" t="str">
        <f t="shared" si="20"/>
        <v>回答対象外</v>
      </c>
      <c r="F897" s="97">
        <v>30</v>
      </c>
      <c r="G897" s="106">
        <f>IF(F897&gt;K454,1,IF(U896&lt;&gt;"○",1,0))</f>
        <v>1</v>
      </c>
      <c r="H897" s="106">
        <f>IF(G897=1,1,IF(K897="特になし　",1,IF(K897=0,0,1)))</f>
        <v>1</v>
      </c>
      <c r="I897" s="97" t="s">
        <v>120</v>
      </c>
      <c r="J897" s="97">
        <v>1</v>
      </c>
      <c r="K897" s="98">
        <f>'項目2(合理的配慮の提供)'!AH49</f>
        <v>0</v>
      </c>
    </row>
    <row r="898" spans="1:21" ht="12" customHeight="1" x14ac:dyDescent="0.15">
      <c r="A898" s="61" t="s">
        <v>222</v>
      </c>
      <c r="B898" s="62" t="s">
        <v>6</v>
      </c>
      <c r="C898" s="62" t="s">
        <v>133</v>
      </c>
      <c r="D898" s="100" t="s">
        <v>134</v>
      </c>
      <c r="E898" s="99" t="str">
        <f t="shared" si="20"/>
        <v>回答対象外</v>
      </c>
      <c r="F898" s="97">
        <v>30</v>
      </c>
      <c r="G898" s="97">
        <f>IF(F898&gt;K454,1,0)</f>
        <v>1</v>
      </c>
      <c r="H898" s="97">
        <f>IF(COUNTIF(K898:W898,"○")&gt;0,1,0)</f>
        <v>0</v>
      </c>
      <c r="I898" s="97" t="s">
        <v>122</v>
      </c>
      <c r="J898" s="97">
        <v>7</v>
      </c>
      <c r="K898" s="98">
        <f>'項目2(合理的配慮の提供)'!AI49</f>
        <v>0</v>
      </c>
      <c r="L898" s="97">
        <f>'項目2(合理的配慮の提供)'!AJ49</f>
        <v>0</v>
      </c>
      <c r="M898" s="97">
        <f>'項目2(合理的配慮の提供)'!AK49</f>
        <v>0</v>
      </c>
      <c r="N898" s="97">
        <f>'項目2(合理的配慮の提供)'!AL49</f>
        <v>0</v>
      </c>
      <c r="O898" s="97">
        <f>'項目2(合理的配慮の提供)'!AM49</f>
        <v>0</v>
      </c>
      <c r="P898" s="97">
        <f>'項目2(合理的配慮の提供)'!AN49</f>
        <v>0</v>
      </c>
      <c r="Q898" s="97">
        <f>'項目2(合理的配慮の提供)'!AO49</f>
        <v>0</v>
      </c>
    </row>
    <row r="899" spans="1:21" ht="12" customHeight="1" x14ac:dyDescent="0.15">
      <c r="A899" s="61" t="s">
        <v>222</v>
      </c>
      <c r="B899" s="62" t="s">
        <v>6</v>
      </c>
      <c r="C899" s="62" t="s">
        <v>133</v>
      </c>
      <c r="D899" s="100" t="s">
        <v>132</v>
      </c>
      <c r="E899" s="99" t="str">
        <f t="shared" ref="E899:E962" si="21">IF(G899=1,"回答対象外",IF(H899=1,"回答済","未回答"))</f>
        <v>回答対象外</v>
      </c>
      <c r="F899" s="97">
        <v>30</v>
      </c>
      <c r="G899" s="106">
        <f>IF(F899&gt;K454,1,IF(U898&lt;&gt;"○",1,0))</f>
        <v>1</v>
      </c>
      <c r="H899" s="106">
        <f>IF(G899=1,1,IF(K899="特になし　",1,IF(K899=0,0,1)))</f>
        <v>1</v>
      </c>
      <c r="I899" s="97" t="s">
        <v>120</v>
      </c>
      <c r="J899" s="97">
        <v>1</v>
      </c>
      <c r="K899" s="98">
        <f>'項目2(合理的配慮の提供)'!AP49</f>
        <v>0</v>
      </c>
    </row>
    <row r="900" spans="1:21" ht="12" customHeight="1" x14ac:dyDescent="0.15">
      <c r="A900" s="61" t="s">
        <v>222</v>
      </c>
      <c r="B900" s="62" t="s">
        <v>6</v>
      </c>
      <c r="C900" s="62" t="s">
        <v>125</v>
      </c>
      <c r="D900" s="100" t="s">
        <v>90</v>
      </c>
      <c r="E900" s="99" t="str">
        <f t="shared" si="21"/>
        <v>回答対象外</v>
      </c>
      <c r="F900" s="97">
        <v>30</v>
      </c>
      <c r="G900" s="97">
        <f>IF(F900&gt;K454,1,0)</f>
        <v>1</v>
      </c>
      <c r="H900" s="104">
        <v>1</v>
      </c>
      <c r="I900" s="97" t="s">
        <v>122</v>
      </c>
      <c r="J900" s="97">
        <v>1</v>
      </c>
      <c r="K900" s="98">
        <f>'項目2(合理的配慮の提供)'!AQ49</f>
        <v>0</v>
      </c>
    </row>
    <row r="901" spans="1:21" ht="12" customHeight="1" x14ac:dyDescent="0.15">
      <c r="A901" s="61" t="s">
        <v>222</v>
      </c>
      <c r="B901" s="62" t="s">
        <v>6</v>
      </c>
      <c r="C901" s="62" t="s">
        <v>124</v>
      </c>
      <c r="D901" s="100" t="s">
        <v>7</v>
      </c>
      <c r="E901" s="99" t="str">
        <f t="shared" si="21"/>
        <v>回答対象外</v>
      </c>
      <c r="F901" s="97">
        <v>30</v>
      </c>
      <c r="G901" s="97">
        <f>IF(F901&gt;K454,1,0)</f>
        <v>1</v>
      </c>
      <c r="H901" s="97">
        <f>IF(K901="特になし　",0,IF(K901=0,0,1))</f>
        <v>0</v>
      </c>
      <c r="I901" s="97" t="s">
        <v>120</v>
      </c>
      <c r="J901" s="97">
        <v>1</v>
      </c>
      <c r="K901" s="98">
        <f>'項目2(合理的配慮の提供)'!AR49</f>
        <v>0</v>
      </c>
    </row>
    <row r="902" spans="1:21" ht="12" customHeight="1" x14ac:dyDescent="0.15">
      <c r="A902" s="61" t="s">
        <v>222</v>
      </c>
      <c r="B902" s="62" t="s">
        <v>6</v>
      </c>
      <c r="C902" s="62" t="s">
        <v>123</v>
      </c>
      <c r="D902" s="100" t="s">
        <v>131</v>
      </c>
      <c r="E902" s="99" t="str">
        <f t="shared" si="21"/>
        <v>回答対象外</v>
      </c>
      <c r="F902" s="97">
        <v>30</v>
      </c>
      <c r="G902" s="97">
        <f>IF(F902&gt;K454,1,0)</f>
        <v>1</v>
      </c>
      <c r="H902" s="97">
        <f>IF(K902="特になし　",0,IF(K902=0,0,1))</f>
        <v>0</v>
      </c>
      <c r="I902" s="97" t="s">
        <v>120</v>
      </c>
      <c r="J902" s="97">
        <v>1</v>
      </c>
      <c r="K902" s="98">
        <f>'項目2(合理的配慮の提供)'!AS49</f>
        <v>0</v>
      </c>
    </row>
    <row r="903" spans="1:21" ht="12" customHeight="1" x14ac:dyDescent="0.15">
      <c r="A903" s="61" t="s">
        <v>222</v>
      </c>
      <c r="B903" s="62" t="s">
        <v>6</v>
      </c>
      <c r="C903" s="62" t="s">
        <v>121</v>
      </c>
      <c r="D903" s="100" t="s">
        <v>130</v>
      </c>
      <c r="E903" s="99" t="str">
        <f t="shared" si="21"/>
        <v>回答対象外</v>
      </c>
      <c r="F903" s="97">
        <v>30</v>
      </c>
      <c r="G903" s="97">
        <f>IF(F903&gt;K454,1,0)</f>
        <v>1</v>
      </c>
      <c r="H903" s="97">
        <f>IF(K903="特になし　",0,IF(K903=0,0,1))</f>
        <v>0</v>
      </c>
      <c r="I903" s="97" t="s">
        <v>120</v>
      </c>
      <c r="J903" s="97">
        <v>1</v>
      </c>
      <c r="K903" s="98">
        <f>'項目2(合理的配慮の提供)'!AT49</f>
        <v>0</v>
      </c>
    </row>
    <row r="904" spans="1:21" ht="12" customHeight="1" x14ac:dyDescent="0.15">
      <c r="A904" s="61" t="s">
        <v>222</v>
      </c>
      <c r="B904" s="62" t="s">
        <v>6</v>
      </c>
      <c r="C904" s="62" t="s">
        <v>119</v>
      </c>
      <c r="D904" s="100" t="s">
        <v>129</v>
      </c>
      <c r="E904" s="99" t="str">
        <f t="shared" si="21"/>
        <v>回答対象外</v>
      </c>
      <c r="F904" s="97">
        <v>30</v>
      </c>
      <c r="G904" s="97">
        <f>IF(F904&gt;K454,1,0)</f>
        <v>1</v>
      </c>
      <c r="H904" s="97">
        <f>IF(K904="(選択)",0,1)</f>
        <v>0</v>
      </c>
      <c r="I904" s="97" t="s">
        <v>118</v>
      </c>
      <c r="J904" s="97">
        <v>2</v>
      </c>
      <c r="K904" s="98" t="str">
        <f>'項目2(合理的配慮の提供)'!AU49</f>
        <v>(選択)</v>
      </c>
    </row>
    <row r="905" spans="1:21" ht="12" customHeight="1" x14ac:dyDescent="0.15">
      <c r="A905" s="61" t="s">
        <v>223</v>
      </c>
      <c r="B905" s="62" t="s">
        <v>6</v>
      </c>
      <c r="C905" s="62" t="s">
        <v>163</v>
      </c>
      <c r="D905" s="100" t="s">
        <v>162</v>
      </c>
      <c r="E905" s="99" t="str">
        <f t="shared" si="21"/>
        <v>回答済</v>
      </c>
      <c r="F905" s="97">
        <v>0</v>
      </c>
      <c r="H905" s="97">
        <f>IF(K905&gt;=0,1,0)</f>
        <v>1</v>
      </c>
      <c r="I905" s="97" t="s">
        <v>117</v>
      </c>
      <c r="J905" s="97">
        <v>10</v>
      </c>
      <c r="K905" s="98">
        <f>'項目3(環境の整備)'!C11</f>
        <v>0</v>
      </c>
    </row>
    <row r="906" spans="1:21" ht="12" customHeight="1" x14ac:dyDescent="0.15">
      <c r="A906" s="61" t="s">
        <v>223</v>
      </c>
      <c r="B906" s="62" t="s">
        <v>6</v>
      </c>
      <c r="C906" s="62" t="s">
        <v>128</v>
      </c>
      <c r="D906" s="100" t="s">
        <v>184</v>
      </c>
      <c r="E906" s="99" t="str">
        <f t="shared" si="21"/>
        <v>回答対象外</v>
      </c>
      <c r="F906" s="97">
        <v>1</v>
      </c>
      <c r="G906" s="97">
        <f>IF(F906&gt;K905,1,0)</f>
        <v>1</v>
      </c>
      <c r="H906" s="97">
        <f>IF(K906="(選択)",0,1)</f>
        <v>0</v>
      </c>
      <c r="I906" s="97" t="s">
        <v>118</v>
      </c>
      <c r="J906" s="97">
        <v>2</v>
      </c>
      <c r="K906" s="98" t="str">
        <f>'項目3(環境の整備)'!C20</f>
        <v>(選択)</v>
      </c>
    </row>
    <row r="907" spans="1:21" ht="12" customHeight="1" x14ac:dyDescent="0.15">
      <c r="A907" s="61" t="s">
        <v>223</v>
      </c>
      <c r="B907" s="62" t="s">
        <v>6</v>
      </c>
      <c r="C907" s="62" t="s">
        <v>127</v>
      </c>
      <c r="D907" s="100" t="s">
        <v>88</v>
      </c>
      <c r="E907" s="99" t="str">
        <f t="shared" si="21"/>
        <v>回答対象外</v>
      </c>
      <c r="F907" s="97">
        <v>1</v>
      </c>
      <c r="G907" s="97">
        <f>IF(F907&gt;K905,1,0)</f>
        <v>1</v>
      </c>
      <c r="H907" s="97">
        <f>IF(K907="特になし　",0,IF(K907=0,0,1))</f>
        <v>0</v>
      </c>
      <c r="I907" s="97" t="s">
        <v>120</v>
      </c>
      <c r="J907" s="97">
        <v>1</v>
      </c>
      <c r="K907" s="98">
        <f>'項目3(環境の整備)'!D20</f>
        <v>0</v>
      </c>
    </row>
    <row r="908" spans="1:21" ht="12" customHeight="1" x14ac:dyDescent="0.15">
      <c r="A908" s="61" t="s">
        <v>223</v>
      </c>
      <c r="B908" s="62" t="s">
        <v>6</v>
      </c>
      <c r="C908" s="62" t="s">
        <v>126</v>
      </c>
      <c r="D908" s="100" t="s">
        <v>143</v>
      </c>
      <c r="E908" s="99" t="str">
        <f t="shared" si="21"/>
        <v>回答対象外</v>
      </c>
      <c r="F908" s="97">
        <v>1</v>
      </c>
      <c r="G908" s="97">
        <f>IF(F908&gt;K905,1,0)</f>
        <v>1</v>
      </c>
      <c r="H908" s="97">
        <f>IF(COUNTIF(K908:W908,"○")&gt;0,1,0)</f>
        <v>0</v>
      </c>
      <c r="I908" s="97" t="s">
        <v>122</v>
      </c>
      <c r="J908" s="97">
        <v>3</v>
      </c>
      <c r="K908" s="98">
        <f>'項目3(環境の整備)'!G20</f>
        <v>0</v>
      </c>
      <c r="L908" s="97">
        <f>'項目3(環境の整備)'!H20</f>
        <v>0</v>
      </c>
      <c r="M908" s="97">
        <f>'項目3(環境の整備)'!I20</f>
        <v>0</v>
      </c>
    </row>
    <row r="909" spans="1:21" ht="12" customHeight="1" x14ac:dyDescent="0.15">
      <c r="A909" s="61" t="s">
        <v>223</v>
      </c>
      <c r="B909" s="62" t="s">
        <v>6</v>
      </c>
      <c r="C909" s="62" t="s">
        <v>126</v>
      </c>
      <c r="D909" s="100" t="s">
        <v>142</v>
      </c>
      <c r="E909" s="99" t="str">
        <f t="shared" si="21"/>
        <v>回答対象外</v>
      </c>
      <c r="F909" s="97">
        <v>1</v>
      </c>
      <c r="G909" s="106">
        <f>IF(F909&gt;K905,1,IF(M908&lt;&gt;"○",1,0))</f>
        <v>1</v>
      </c>
      <c r="H909" s="106">
        <f>IF(G909=1,1,IF(K909="特になし　",1,IF(K909=0,0,1)))</f>
        <v>1</v>
      </c>
      <c r="I909" s="97" t="s">
        <v>120</v>
      </c>
      <c r="J909" s="97">
        <v>1</v>
      </c>
      <c r="K909" s="98">
        <f>'項目3(環境の整備)'!J20</f>
        <v>0</v>
      </c>
    </row>
    <row r="910" spans="1:21" ht="12" customHeight="1" x14ac:dyDescent="0.15">
      <c r="A910" s="61" t="s">
        <v>223</v>
      </c>
      <c r="B910" s="62" t="s">
        <v>6</v>
      </c>
      <c r="C910" s="62" t="s">
        <v>141</v>
      </c>
      <c r="D910" s="100" t="s">
        <v>140</v>
      </c>
      <c r="E910" s="99" t="str">
        <f t="shared" si="21"/>
        <v>回答対象外</v>
      </c>
      <c r="F910" s="97">
        <v>1</v>
      </c>
      <c r="G910" s="97">
        <f>IF(F910&gt;K905,1,0)</f>
        <v>1</v>
      </c>
      <c r="H910" s="97">
        <f>IF(COUNTIF(K910:W910,"○")&gt;0,1,0)</f>
        <v>0</v>
      </c>
      <c r="I910" s="97" t="s">
        <v>122</v>
      </c>
      <c r="J910" s="97">
        <v>3</v>
      </c>
      <c r="K910" s="98">
        <f>'項目3(環境の整備)'!K20</f>
        <v>0</v>
      </c>
      <c r="L910" s="97">
        <f>'項目3(環境の整備)'!L20</f>
        <v>0</v>
      </c>
      <c r="M910" s="97">
        <f>'項目3(環境の整備)'!M20</f>
        <v>0</v>
      </c>
    </row>
    <row r="911" spans="1:21" ht="12" customHeight="1" x14ac:dyDescent="0.15">
      <c r="A911" s="61" t="s">
        <v>223</v>
      </c>
      <c r="B911" s="62" t="s">
        <v>6</v>
      </c>
      <c r="C911" s="62" t="s">
        <v>139</v>
      </c>
      <c r="D911" s="100" t="s">
        <v>138</v>
      </c>
      <c r="E911" s="99" t="str">
        <f t="shared" si="21"/>
        <v>回答対象外</v>
      </c>
      <c r="F911" s="97">
        <v>1</v>
      </c>
      <c r="G911" s="97">
        <f>IF(F911&gt;K905,1,0)</f>
        <v>1</v>
      </c>
      <c r="H911" s="97">
        <f>IF(COUNTIF(K911:W911,"○")&gt;0,1,0)</f>
        <v>0</v>
      </c>
      <c r="I911" s="97" t="s">
        <v>122</v>
      </c>
      <c r="J911" s="97">
        <v>9</v>
      </c>
      <c r="K911" s="98">
        <f>'項目3(環境の整備)'!N20</f>
        <v>0</v>
      </c>
      <c r="L911" s="97">
        <f>'項目3(環境の整備)'!O20</f>
        <v>0</v>
      </c>
      <c r="M911" s="97">
        <f>'項目3(環境の整備)'!P20</f>
        <v>0</v>
      </c>
      <c r="N911" s="97">
        <f>'項目3(環境の整備)'!Q20</f>
        <v>0</v>
      </c>
      <c r="O911" s="97">
        <f>'項目3(環境の整備)'!R20</f>
        <v>0</v>
      </c>
      <c r="P911" s="97">
        <f>'項目3(環境の整備)'!S20</f>
        <v>0</v>
      </c>
      <c r="Q911" s="97">
        <f>'項目3(環境の整備)'!T20</f>
        <v>0</v>
      </c>
      <c r="R911" s="97">
        <f>'項目3(環境の整備)'!U20</f>
        <v>0</v>
      </c>
      <c r="S911" s="97">
        <f>'項目3(環境の整備)'!V20</f>
        <v>0</v>
      </c>
    </row>
    <row r="912" spans="1:21" ht="12" customHeight="1" x14ac:dyDescent="0.15">
      <c r="A912" s="61" t="s">
        <v>223</v>
      </c>
      <c r="B912" s="62" t="s">
        <v>6</v>
      </c>
      <c r="C912" s="62" t="s">
        <v>136</v>
      </c>
      <c r="D912" s="100" t="s">
        <v>137</v>
      </c>
      <c r="E912" s="99" t="str">
        <f t="shared" si="21"/>
        <v>回答対象外</v>
      </c>
      <c r="F912" s="97">
        <v>1</v>
      </c>
      <c r="G912" s="97">
        <f>IF(F912&gt;K905,1,0)</f>
        <v>1</v>
      </c>
      <c r="H912" s="97">
        <f>IF(COUNTIF(K912:W912,"○")&gt;0,1,0)</f>
        <v>0</v>
      </c>
      <c r="I912" s="97" t="s">
        <v>122</v>
      </c>
      <c r="J912" s="97">
        <v>11</v>
      </c>
      <c r="K912" s="98">
        <f>'項目3(環境の整備)'!W20</f>
        <v>0</v>
      </c>
      <c r="L912" s="97">
        <f>'項目3(環境の整備)'!X20</f>
        <v>0</v>
      </c>
      <c r="M912" s="97">
        <f>'項目3(環境の整備)'!Y20</f>
        <v>0</v>
      </c>
      <c r="N912" s="97">
        <f>'項目3(環境の整備)'!Z20</f>
        <v>0</v>
      </c>
      <c r="O912" s="97">
        <f>'項目3(環境の整備)'!AA20</f>
        <v>0</v>
      </c>
      <c r="P912" s="97">
        <f>'項目3(環境の整備)'!AB20</f>
        <v>0</v>
      </c>
      <c r="Q912" s="97">
        <f>'項目3(環境の整備)'!AC20</f>
        <v>0</v>
      </c>
      <c r="R912" s="97">
        <f>'項目3(環境の整備)'!AD20</f>
        <v>0</v>
      </c>
      <c r="S912" s="97">
        <f>'項目3(環境の整備)'!AE20</f>
        <v>0</v>
      </c>
      <c r="T912" s="97">
        <f>'項目3(環境の整備)'!AF20</f>
        <v>0</v>
      </c>
      <c r="U912" s="97">
        <f>'項目3(環境の整備)'!AG20</f>
        <v>0</v>
      </c>
    </row>
    <row r="913" spans="1:21" ht="12" customHeight="1" x14ac:dyDescent="0.15">
      <c r="A913" s="61" t="s">
        <v>223</v>
      </c>
      <c r="B913" s="62" t="s">
        <v>6</v>
      </c>
      <c r="C913" s="62" t="s">
        <v>136</v>
      </c>
      <c r="D913" s="100" t="s">
        <v>135</v>
      </c>
      <c r="E913" s="99" t="str">
        <f t="shared" si="21"/>
        <v>回答対象外</v>
      </c>
      <c r="F913" s="97">
        <v>1</v>
      </c>
      <c r="G913" s="106">
        <f>IF(F913&gt;K905,1,IF(U912&lt;&gt;"○",1,0))</f>
        <v>1</v>
      </c>
      <c r="H913" s="106">
        <f>IF(G913=1,1,IF(K913="特になし　",1,IF(K913=0,0,1)))</f>
        <v>1</v>
      </c>
      <c r="I913" s="97" t="s">
        <v>120</v>
      </c>
      <c r="J913" s="97">
        <v>1</v>
      </c>
      <c r="K913" s="98">
        <f>'項目3(環境の整備)'!AH20</f>
        <v>0</v>
      </c>
    </row>
    <row r="914" spans="1:21" ht="12" customHeight="1" x14ac:dyDescent="0.15">
      <c r="A914" s="61" t="s">
        <v>223</v>
      </c>
      <c r="B914" s="62" t="s">
        <v>6</v>
      </c>
      <c r="C914" s="62" t="s">
        <v>133</v>
      </c>
      <c r="D914" s="100" t="s">
        <v>134</v>
      </c>
      <c r="E914" s="99" t="str">
        <f t="shared" si="21"/>
        <v>回答対象外</v>
      </c>
      <c r="F914" s="97">
        <v>1</v>
      </c>
      <c r="G914" s="97">
        <f>IF(F914&gt;K905,1,0)</f>
        <v>1</v>
      </c>
      <c r="H914" s="97">
        <f>IF(COUNTIF(K914:W914,"○")&gt;0,1,0)</f>
        <v>0</v>
      </c>
      <c r="I914" s="97" t="s">
        <v>122</v>
      </c>
      <c r="J914" s="97">
        <v>7</v>
      </c>
      <c r="K914" s="98">
        <f>'項目3(環境の整備)'!AI20</f>
        <v>0</v>
      </c>
      <c r="L914" s="97">
        <f>'項目3(環境の整備)'!AJ20</f>
        <v>0</v>
      </c>
      <c r="M914" s="97">
        <f>'項目3(環境の整備)'!AK20</f>
        <v>0</v>
      </c>
      <c r="N914" s="97">
        <f>'項目3(環境の整備)'!AL20</f>
        <v>0</v>
      </c>
      <c r="O914" s="97">
        <f>'項目3(環境の整備)'!AM20</f>
        <v>0</v>
      </c>
      <c r="P914" s="97">
        <f>'項目3(環境の整備)'!AN20</f>
        <v>0</v>
      </c>
      <c r="Q914" s="97">
        <f>'項目3(環境の整備)'!AO20</f>
        <v>0</v>
      </c>
    </row>
    <row r="915" spans="1:21" ht="12" customHeight="1" x14ac:dyDescent="0.15">
      <c r="A915" s="61" t="s">
        <v>223</v>
      </c>
      <c r="B915" s="62" t="s">
        <v>6</v>
      </c>
      <c r="C915" s="62" t="s">
        <v>133</v>
      </c>
      <c r="D915" s="100" t="s">
        <v>132</v>
      </c>
      <c r="E915" s="99" t="str">
        <f t="shared" si="21"/>
        <v>回答対象外</v>
      </c>
      <c r="F915" s="97">
        <v>1</v>
      </c>
      <c r="G915" s="106">
        <f>IF(F915&gt;K905,1,IF(Q914&lt;&gt;"○",1,0))</f>
        <v>1</v>
      </c>
      <c r="H915" s="106">
        <f>IF(G915=1,1,IF(K915="特になし　",1,IF(K915=0,0,1)))</f>
        <v>1</v>
      </c>
      <c r="I915" s="97" t="s">
        <v>120</v>
      </c>
      <c r="J915" s="97">
        <v>1</v>
      </c>
      <c r="K915" s="98">
        <f>'項目3(環境の整備)'!AP20</f>
        <v>0</v>
      </c>
    </row>
    <row r="916" spans="1:21" ht="12" customHeight="1" x14ac:dyDescent="0.15">
      <c r="A916" s="61" t="s">
        <v>223</v>
      </c>
      <c r="B916" s="62" t="s">
        <v>6</v>
      </c>
      <c r="C916" s="62" t="s">
        <v>125</v>
      </c>
      <c r="D916" s="100" t="s">
        <v>90</v>
      </c>
      <c r="E916" s="99" t="str">
        <f t="shared" si="21"/>
        <v>回答対象外</v>
      </c>
      <c r="F916" s="97">
        <v>1</v>
      </c>
      <c r="G916" s="97">
        <f>IF(F916&gt;K905,1,0)</f>
        <v>1</v>
      </c>
      <c r="H916" s="104">
        <v>1</v>
      </c>
      <c r="I916" s="97" t="s">
        <v>122</v>
      </c>
      <c r="J916" s="97">
        <v>1</v>
      </c>
      <c r="K916" s="98">
        <f>'項目3(環境の整備)'!AQ20</f>
        <v>0</v>
      </c>
    </row>
    <row r="917" spans="1:21" ht="12" customHeight="1" x14ac:dyDescent="0.15">
      <c r="A917" s="61" t="s">
        <v>223</v>
      </c>
      <c r="B917" s="62" t="s">
        <v>6</v>
      </c>
      <c r="C917" s="62" t="s">
        <v>124</v>
      </c>
      <c r="D917" s="100" t="s">
        <v>7</v>
      </c>
      <c r="E917" s="99" t="str">
        <f t="shared" si="21"/>
        <v>回答対象外</v>
      </c>
      <c r="F917" s="97">
        <v>1</v>
      </c>
      <c r="G917" s="97">
        <f>IF(F917&gt;K905,1,0)</f>
        <v>1</v>
      </c>
      <c r="H917" s="97">
        <f>IF(K917="特になし　",0,IF(K917=0,0,1))</f>
        <v>0</v>
      </c>
      <c r="I917" s="97" t="s">
        <v>120</v>
      </c>
      <c r="J917" s="97">
        <v>1</v>
      </c>
      <c r="K917" s="98">
        <f>'項目3(環境の整備)'!AR20</f>
        <v>0</v>
      </c>
    </row>
    <row r="918" spans="1:21" ht="12" customHeight="1" x14ac:dyDescent="0.15">
      <c r="A918" s="61" t="s">
        <v>223</v>
      </c>
      <c r="B918" s="62" t="s">
        <v>6</v>
      </c>
      <c r="C918" s="62" t="s">
        <v>123</v>
      </c>
      <c r="D918" s="100" t="s">
        <v>131</v>
      </c>
      <c r="E918" s="99" t="str">
        <f t="shared" si="21"/>
        <v>回答対象外</v>
      </c>
      <c r="F918" s="97">
        <v>1</v>
      </c>
      <c r="G918" s="97">
        <f>IF(F918&gt;K905,1,0)</f>
        <v>1</v>
      </c>
      <c r="H918" s="97">
        <f>IF(K918="特になし　",0,IF(K918=0,0,1))</f>
        <v>0</v>
      </c>
      <c r="I918" s="97" t="s">
        <v>120</v>
      </c>
      <c r="J918" s="97">
        <v>1</v>
      </c>
      <c r="K918" s="98">
        <f>'項目3(環境の整備)'!AS20</f>
        <v>0</v>
      </c>
    </row>
    <row r="919" spans="1:21" ht="12" customHeight="1" x14ac:dyDescent="0.15">
      <c r="A919" s="61" t="s">
        <v>223</v>
      </c>
      <c r="B919" s="62" t="s">
        <v>6</v>
      </c>
      <c r="C919" s="62" t="s">
        <v>121</v>
      </c>
      <c r="D919" s="100" t="s">
        <v>130</v>
      </c>
      <c r="E919" s="99" t="str">
        <f t="shared" si="21"/>
        <v>回答対象外</v>
      </c>
      <c r="F919" s="97">
        <v>1</v>
      </c>
      <c r="G919" s="97">
        <f>IF(F919&gt;K905,1,0)</f>
        <v>1</v>
      </c>
      <c r="H919" s="97">
        <f>IF(K919="特になし　",0,IF(K919=0,0,1))</f>
        <v>0</v>
      </c>
      <c r="I919" s="97" t="s">
        <v>120</v>
      </c>
      <c r="J919" s="97">
        <v>1</v>
      </c>
      <c r="K919" s="98">
        <f>'項目3(環境の整備)'!AT20</f>
        <v>0</v>
      </c>
    </row>
    <row r="920" spans="1:21" ht="12" customHeight="1" x14ac:dyDescent="0.15">
      <c r="A920" s="61" t="s">
        <v>223</v>
      </c>
      <c r="B920" s="62" t="s">
        <v>6</v>
      </c>
      <c r="C920" s="62" t="s">
        <v>119</v>
      </c>
      <c r="D920" s="100" t="s">
        <v>129</v>
      </c>
      <c r="E920" s="99" t="str">
        <f t="shared" si="21"/>
        <v>回答対象外</v>
      </c>
      <c r="F920" s="97">
        <v>1</v>
      </c>
      <c r="G920" s="97">
        <f>IF(F920&gt;K905,1,0)</f>
        <v>1</v>
      </c>
      <c r="H920" s="97">
        <f>IF(K920="(選択)",0,1)</f>
        <v>0</v>
      </c>
      <c r="I920" s="97" t="s">
        <v>118</v>
      </c>
      <c r="J920" s="97">
        <v>2</v>
      </c>
      <c r="K920" s="98" t="str">
        <f>'項目3(環境の整備)'!AU20</f>
        <v>(選択)</v>
      </c>
    </row>
    <row r="921" spans="1:21" ht="12" customHeight="1" x14ac:dyDescent="0.15">
      <c r="A921" s="61" t="s">
        <v>223</v>
      </c>
      <c r="B921" s="62" t="s">
        <v>6</v>
      </c>
      <c r="C921" s="62" t="s">
        <v>128</v>
      </c>
      <c r="D921" s="100" t="s">
        <v>184</v>
      </c>
      <c r="E921" s="99" t="str">
        <f t="shared" si="21"/>
        <v>回答対象外</v>
      </c>
      <c r="F921" s="97">
        <v>2</v>
      </c>
      <c r="G921" s="97">
        <f>IF(F921&gt;K905,1,0)</f>
        <v>1</v>
      </c>
      <c r="H921" s="97">
        <f>IF(K921="(選択)",0,1)</f>
        <v>0</v>
      </c>
      <c r="I921" s="97" t="s">
        <v>118</v>
      </c>
      <c r="J921" s="97">
        <v>2</v>
      </c>
      <c r="K921" s="98" t="str">
        <f>'項目3(環境の整備)'!C21</f>
        <v>(選択)</v>
      </c>
    </row>
    <row r="922" spans="1:21" ht="12" customHeight="1" x14ac:dyDescent="0.15">
      <c r="A922" s="61" t="s">
        <v>223</v>
      </c>
      <c r="B922" s="62" t="s">
        <v>6</v>
      </c>
      <c r="C922" s="62" t="s">
        <v>127</v>
      </c>
      <c r="D922" s="100" t="s">
        <v>88</v>
      </c>
      <c r="E922" s="99" t="str">
        <f t="shared" si="21"/>
        <v>回答対象外</v>
      </c>
      <c r="F922" s="97">
        <v>2</v>
      </c>
      <c r="G922" s="97">
        <f>IF(F922&gt;K905,1,0)</f>
        <v>1</v>
      </c>
      <c r="H922" s="97">
        <f>IF(K922="特になし　",0,IF(K922=0,0,1))</f>
        <v>0</v>
      </c>
      <c r="I922" s="97" t="s">
        <v>120</v>
      </c>
      <c r="J922" s="97">
        <v>1</v>
      </c>
      <c r="K922" s="98">
        <f>'項目3(環境の整備)'!D21</f>
        <v>0</v>
      </c>
    </row>
    <row r="923" spans="1:21" ht="12" customHeight="1" x14ac:dyDescent="0.15">
      <c r="A923" s="61" t="s">
        <v>223</v>
      </c>
      <c r="B923" s="62" t="s">
        <v>6</v>
      </c>
      <c r="C923" s="62" t="s">
        <v>126</v>
      </c>
      <c r="D923" s="100" t="s">
        <v>143</v>
      </c>
      <c r="E923" s="99" t="str">
        <f t="shared" si="21"/>
        <v>回答対象外</v>
      </c>
      <c r="F923" s="97">
        <v>2</v>
      </c>
      <c r="G923" s="97">
        <f>IF(F923&gt;K905,1,0)</f>
        <v>1</v>
      </c>
      <c r="H923" s="97">
        <f>IF(COUNTIF(K923:W923,"○")&gt;0,1,0)</f>
        <v>0</v>
      </c>
      <c r="I923" s="97" t="s">
        <v>122</v>
      </c>
      <c r="J923" s="97">
        <v>3</v>
      </c>
      <c r="K923" s="98">
        <f>'項目3(環境の整備)'!G21</f>
        <v>0</v>
      </c>
      <c r="L923" s="97">
        <f>'項目3(環境の整備)'!H21</f>
        <v>0</v>
      </c>
      <c r="M923" s="97">
        <f>'項目3(環境の整備)'!I21</f>
        <v>0</v>
      </c>
    </row>
    <row r="924" spans="1:21" ht="12" customHeight="1" x14ac:dyDescent="0.15">
      <c r="A924" s="61" t="s">
        <v>223</v>
      </c>
      <c r="B924" s="62" t="s">
        <v>6</v>
      </c>
      <c r="C924" s="62" t="s">
        <v>126</v>
      </c>
      <c r="D924" s="100" t="s">
        <v>142</v>
      </c>
      <c r="E924" s="99" t="str">
        <f t="shared" si="21"/>
        <v>回答対象外</v>
      </c>
      <c r="F924" s="97">
        <v>2</v>
      </c>
      <c r="G924" s="106">
        <f>IF(F924&gt;K905,1,IF(M923&lt;&gt;"○",1,0))</f>
        <v>1</v>
      </c>
      <c r="H924" s="106">
        <f>IF(G924=1,1,IF(K924="特になし　",1,IF(K924=0,0,1)))</f>
        <v>1</v>
      </c>
      <c r="I924" s="97" t="s">
        <v>120</v>
      </c>
      <c r="J924" s="97">
        <v>1</v>
      </c>
      <c r="K924" s="98">
        <f>'項目3(環境の整備)'!J21</f>
        <v>0</v>
      </c>
    </row>
    <row r="925" spans="1:21" ht="12" customHeight="1" x14ac:dyDescent="0.15">
      <c r="A925" s="61" t="s">
        <v>223</v>
      </c>
      <c r="B925" s="62" t="s">
        <v>6</v>
      </c>
      <c r="C925" s="62" t="s">
        <v>141</v>
      </c>
      <c r="D925" s="100" t="s">
        <v>140</v>
      </c>
      <c r="E925" s="99" t="str">
        <f t="shared" si="21"/>
        <v>回答対象外</v>
      </c>
      <c r="F925" s="97">
        <v>2</v>
      </c>
      <c r="G925" s="97">
        <f>IF(F925&gt;K905,1,0)</f>
        <v>1</v>
      </c>
      <c r="H925" s="97">
        <f>IF(COUNTIF(K925:W925,"○")&gt;0,1,0)</f>
        <v>0</v>
      </c>
      <c r="I925" s="97" t="s">
        <v>122</v>
      </c>
      <c r="J925" s="97">
        <v>3</v>
      </c>
      <c r="K925" s="98">
        <f>'項目3(環境の整備)'!K21</f>
        <v>0</v>
      </c>
      <c r="L925" s="97">
        <f>'項目3(環境の整備)'!L21</f>
        <v>0</v>
      </c>
      <c r="M925" s="97">
        <f>'項目3(環境の整備)'!M21</f>
        <v>0</v>
      </c>
    </row>
    <row r="926" spans="1:21" ht="12" customHeight="1" x14ac:dyDescent="0.15">
      <c r="A926" s="61" t="s">
        <v>223</v>
      </c>
      <c r="B926" s="62" t="s">
        <v>6</v>
      </c>
      <c r="C926" s="62" t="s">
        <v>139</v>
      </c>
      <c r="D926" s="100" t="s">
        <v>138</v>
      </c>
      <c r="E926" s="99" t="str">
        <f t="shared" si="21"/>
        <v>回答対象外</v>
      </c>
      <c r="F926" s="97">
        <v>2</v>
      </c>
      <c r="G926" s="97">
        <f>IF(F926&gt;K905,1,0)</f>
        <v>1</v>
      </c>
      <c r="H926" s="97">
        <f>IF(COUNTIF(K926:W926,"○")&gt;0,1,0)</f>
        <v>0</v>
      </c>
      <c r="I926" s="97" t="s">
        <v>122</v>
      </c>
      <c r="J926" s="97">
        <v>9</v>
      </c>
      <c r="K926" s="98">
        <f>'項目3(環境の整備)'!N21</f>
        <v>0</v>
      </c>
      <c r="L926" s="97">
        <f>'項目3(環境の整備)'!O21</f>
        <v>0</v>
      </c>
      <c r="M926" s="97">
        <f>'項目3(環境の整備)'!P21</f>
        <v>0</v>
      </c>
      <c r="N926" s="97">
        <f>'項目3(環境の整備)'!Q21</f>
        <v>0</v>
      </c>
      <c r="O926" s="97">
        <f>'項目3(環境の整備)'!R21</f>
        <v>0</v>
      </c>
      <c r="P926" s="97">
        <f>'項目3(環境の整備)'!S21</f>
        <v>0</v>
      </c>
      <c r="Q926" s="97">
        <f>'項目3(環境の整備)'!T21</f>
        <v>0</v>
      </c>
      <c r="R926" s="97">
        <f>'項目3(環境の整備)'!U21</f>
        <v>0</v>
      </c>
      <c r="S926" s="97">
        <f>'項目3(環境の整備)'!V21</f>
        <v>0</v>
      </c>
    </row>
    <row r="927" spans="1:21" ht="12" customHeight="1" x14ac:dyDescent="0.15">
      <c r="A927" s="61" t="s">
        <v>223</v>
      </c>
      <c r="B927" s="62" t="s">
        <v>6</v>
      </c>
      <c r="C927" s="62" t="s">
        <v>136</v>
      </c>
      <c r="D927" s="100" t="s">
        <v>137</v>
      </c>
      <c r="E927" s="99" t="str">
        <f t="shared" si="21"/>
        <v>回答対象外</v>
      </c>
      <c r="F927" s="97">
        <v>2</v>
      </c>
      <c r="G927" s="97">
        <f>IF(F927&gt;K905,1,0)</f>
        <v>1</v>
      </c>
      <c r="H927" s="97">
        <f>IF(COUNTIF(K927:W927,"○")&gt;0,1,0)</f>
        <v>0</v>
      </c>
      <c r="I927" s="97" t="s">
        <v>122</v>
      </c>
      <c r="J927" s="97">
        <v>11</v>
      </c>
      <c r="K927" s="98">
        <f>'項目3(環境の整備)'!W21</f>
        <v>0</v>
      </c>
      <c r="L927" s="97">
        <f>'項目3(環境の整備)'!X21</f>
        <v>0</v>
      </c>
      <c r="M927" s="97">
        <f>'項目3(環境の整備)'!Y21</f>
        <v>0</v>
      </c>
      <c r="N927" s="97">
        <f>'項目3(環境の整備)'!Z21</f>
        <v>0</v>
      </c>
      <c r="O927" s="97">
        <f>'項目3(環境の整備)'!AA21</f>
        <v>0</v>
      </c>
      <c r="P927" s="97">
        <f>'項目3(環境の整備)'!AB21</f>
        <v>0</v>
      </c>
      <c r="Q927" s="97">
        <f>'項目3(環境の整備)'!AC21</f>
        <v>0</v>
      </c>
      <c r="R927" s="97">
        <f>'項目3(環境の整備)'!AD21</f>
        <v>0</v>
      </c>
      <c r="S927" s="97">
        <f>'項目3(環境の整備)'!AE21</f>
        <v>0</v>
      </c>
      <c r="T927" s="97">
        <f>'項目3(環境の整備)'!AF21</f>
        <v>0</v>
      </c>
      <c r="U927" s="97">
        <f>'項目3(環境の整備)'!AG21</f>
        <v>0</v>
      </c>
    </row>
    <row r="928" spans="1:21" ht="12" customHeight="1" x14ac:dyDescent="0.15">
      <c r="A928" s="61" t="s">
        <v>223</v>
      </c>
      <c r="B928" s="62" t="s">
        <v>6</v>
      </c>
      <c r="C928" s="62" t="s">
        <v>136</v>
      </c>
      <c r="D928" s="100" t="s">
        <v>135</v>
      </c>
      <c r="E928" s="99" t="str">
        <f t="shared" si="21"/>
        <v>回答対象外</v>
      </c>
      <c r="F928" s="97">
        <v>2</v>
      </c>
      <c r="G928" s="106">
        <f>IF(F928&gt;K905,1,IF(U927&lt;&gt;"○",1,0))</f>
        <v>1</v>
      </c>
      <c r="H928" s="106">
        <f>IF(G928=1,1,IF(K928="特になし　",1,IF(K928=0,0,1)))</f>
        <v>1</v>
      </c>
      <c r="I928" s="97" t="s">
        <v>120</v>
      </c>
      <c r="J928" s="97">
        <v>1</v>
      </c>
      <c r="K928" s="98">
        <f>'項目3(環境の整備)'!AH21</f>
        <v>0</v>
      </c>
    </row>
    <row r="929" spans="1:21" ht="12" customHeight="1" x14ac:dyDescent="0.15">
      <c r="A929" s="61" t="s">
        <v>223</v>
      </c>
      <c r="B929" s="62" t="s">
        <v>6</v>
      </c>
      <c r="C929" s="62" t="s">
        <v>133</v>
      </c>
      <c r="D929" s="100" t="s">
        <v>134</v>
      </c>
      <c r="E929" s="99" t="str">
        <f t="shared" si="21"/>
        <v>回答対象外</v>
      </c>
      <c r="F929" s="97">
        <v>2</v>
      </c>
      <c r="G929" s="97">
        <f>IF(F929&gt;K905,1,0)</f>
        <v>1</v>
      </c>
      <c r="H929" s="97">
        <f>IF(COUNTIF(K929:W929,"○")&gt;0,1,0)</f>
        <v>0</v>
      </c>
      <c r="I929" s="97" t="s">
        <v>122</v>
      </c>
      <c r="J929" s="97">
        <v>7</v>
      </c>
      <c r="K929" s="98">
        <f>'項目3(環境の整備)'!AI21</f>
        <v>0</v>
      </c>
      <c r="L929" s="97">
        <f>'項目3(環境の整備)'!AJ21</f>
        <v>0</v>
      </c>
      <c r="M929" s="97">
        <f>'項目3(環境の整備)'!AK21</f>
        <v>0</v>
      </c>
      <c r="N929" s="97">
        <f>'項目3(環境の整備)'!AL21</f>
        <v>0</v>
      </c>
      <c r="O929" s="97">
        <f>'項目3(環境の整備)'!AM21</f>
        <v>0</v>
      </c>
      <c r="P929" s="97">
        <f>'項目3(環境の整備)'!AN21</f>
        <v>0</v>
      </c>
      <c r="Q929" s="97">
        <f>'項目3(環境の整備)'!AO21</f>
        <v>0</v>
      </c>
    </row>
    <row r="930" spans="1:21" ht="12" customHeight="1" x14ac:dyDescent="0.15">
      <c r="A930" s="61" t="s">
        <v>223</v>
      </c>
      <c r="B930" s="62" t="s">
        <v>6</v>
      </c>
      <c r="C930" s="62" t="s">
        <v>133</v>
      </c>
      <c r="D930" s="100" t="s">
        <v>132</v>
      </c>
      <c r="E930" s="99" t="str">
        <f t="shared" si="21"/>
        <v>回答対象外</v>
      </c>
      <c r="F930" s="97">
        <v>2</v>
      </c>
      <c r="G930" s="106">
        <f>IF(F930&gt;K905,1,IF(U929&lt;&gt;"○",1,0))</f>
        <v>1</v>
      </c>
      <c r="H930" s="106">
        <f>IF(G930=1,1,IF(K930="特になし　",1,IF(K930=0,0,1)))</f>
        <v>1</v>
      </c>
      <c r="I930" s="97" t="s">
        <v>120</v>
      </c>
      <c r="J930" s="97">
        <v>1</v>
      </c>
      <c r="K930" s="98">
        <f>'項目3(環境の整備)'!AP21</f>
        <v>0</v>
      </c>
    </row>
    <row r="931" spans="1:21" ht="12" customHeight="1" x14ac:dyDescent="0.15">
      <c r="A931" s="61" t="s">
        <v>223</v>
      </c>
      <c r="B931" s="62" t="s">
        <v>6</v>
      </c>
      <c r="C931" s="62" t="s">
        <v>125</v>
      </c>
      <c r="D931" s="100" t="s">
        <v>90</v>
      </c>
      <c r="E931" s="99" t="str">
        <f t="shared" si="21"/>
        <v>回答対象外</v>
      </c>
      <c r="F931" s="97">
        <v>2</v>
      </c>
      <c r="G931" s="97">
        <f>IF(F931&gt;K905,1,0)</f>
        <v>1</v>
      </c>
      <c r="H931" s="104">
        <v>1</v>
      </c>
      <c r="I931" s="97" t="s">
        <v>122</v>
      </c>
      <c r="J931" s="97">
        <v>1</v>
      </c>
      <c r="K931" s="98">
        <f>'項目3(環境の整備)'!AQ21</f>
        <v>0</v>
      </c>
    </row>
    <row r="932" spans="1:21" ht="12" customHeight="1" x14ac:dyDescent="0.15">
      <c r="A932" s="61" t="s">
        <v>223</v>
      </c>
      <c r="B932" s="62" t="s">
        <v>6</v>
      </c>
      <c r="C932" s="62" t="s">
        <v>124</v>
      </c>
      <c r="D932" s="100" t="s">
        <v>7</v>
      </c>
      <c r="E932" s="99" t="str">
        <f t="shared" si="21"/>
        <v>回答対象外</v>
      </c>
      <c r="F932" s="97">
        <v>2</v>
      </c>
      <c r="G932" s="97">
        <f>IF(F932&gt;K905,1,0)</f>
        <v>1</v>
      </c>
      <c r="H932" s="97">
        <f>IF(K932="特になし　",0,IF(K932=0,0,1))</f>
        <v>0</v>
      </c>
      <c r="I932" s="97" t="s">
        <v>120</v>
      </c>
      <c r="J932" s="97">
        <v>1</v>
      </c>
      <c r="K932" s="98">
        <f>'項目3(環境の整備)'!AR21</f>
        <v>0</v>
      </c>
    </row>
    <row r="933" spans="1:21" ht="12" customHeight="1" x14ac:dyDescent="0.15">
      <c r="A933" s="61" t="s">
        <v>223</v>
      </c>
      <c r="B933" s="62" t="s">
        <v>6</v>
      </c>
      <c r="C933" s="62" t="s">
        <v>123</v>
      </c>
      <c r="D933" s="100" t="s">
        <v>131</v>
      </c>
      <c r="E933" s="99" t="str">
        <f t="shared" si="21"/>
        <v>回答対象外</v>
      </c>
      <c r="F933" s="97">
        <v>2</v>
      </c>
      <c r="G933" s="97">
        <f>IF(F933&gt;K905,1,0)</f>
        <v>1</v>
      </c>
      <c r="H933" s="97">
        <f>IF(K933="特になし　",0,IF(K933=0,0,1))</f>
        <v>0</v>
      </c>
      <c r="I933" s="97" t="s">
        <v>120</v>
      </c>
      <c r="J933" s="97">
        <v>1</v>
      </c>
      <c r="K933" s="98">
        <f>'項目3(環境の整備)'!AS21</f>
        <v>0</v>
      </c>
    </row>
    <row r="934" spans="1:21" ht="12" customHeight="1" x14ac:dyDescent="0.15">
      <c r="A934" s="61" t="s">
        <v>223</v>
      </c>
      <c r="B934" s="62" t="s">
        <v>6</v>
      </c>
      <c r="C934" s="62" t="s">
        <v>121</v>
      </c>
      <c r="D934" s="100" t="s">
        <v>130</v>
      </c>
      <c r="E934" s="99" t="str">
        <f t="shared" si="21"/>
        <v>回答対象外</v>
      </c>
      <c r="F934" s="97">
        <v>2</v>
      </c>
      <c r="G934" s="97">
        <f>IF(F934&gt;K905,1,0)</f>
        <v>1</v>
      </c>
      <c r="H934" s="97">
        <f>IF(K934="特になし　",0,IF(K934=0,0,1))</f>
        <v>0</v>
      </c>
      <c r="I934" s="97" t="s">
        <v>120</v>
      </c>
      <c r="J934" s="97">
        <v>1</v>
      </c>
      <c r="K934" s="98">
        <f>'項目3(環境の整備)'!AT21</f>
        <v>0</v>
      </c>
    </row>
    <row r="935" spans="1:21" ht="12" customHeight="1" x14ac:dyDescent="0.15">
      <c r="A935" s="61" t="s">
        <v>223</v>
      </c>
      <c r="B935" s="62" t="s">
        <v>6</v>
      </c>
      <c r="C935" s="62" t="s">
        <v>119</v>
      </c>
      <c r="D935" s="100" t="s">
        <v>129</v>
      </c>
      <c r="E935" s="99" t="str">
        <f t="shared" si="21"/>
        <v>回答対象外</v>
      </c>
      <c r="F935" s="97">
        <v>2</v>
      </c>
      <c r="G935" s="97">
        <f>IF(F935&gt;K905,1,0)</f>
        <v>1</v>
      </c>
      <c r="H935" s="97">
        <f>IF(K935="(選択)",0,1)</f>
        <v>0</v>
      </c>
      <c r="I935" s="97" t="s">
        <v>118</v>
      </c>
      <c r="J935" s="97">
        <v>2</v>
      </c>
      <c r="K935" s="98" t="str">
        <f>'項目3(環境の整備)'!AU21</f>
        <v>(選択)</v>
      </c>
    </row>
    <row r="936" spans="1:21" ht="12" customHeight="1" x14ac:dyDescent="0.15">
      <c r="A936" s="61" t="s">
        <v>223</v>
      </c>
      <c r="B936" s="62" t="s">
        <v>6</v>
      </c>
      <c r="C936" s="62" t="s">
        <v>128</v>
      </c>
      <c r="D936" s="100" t="s">
        <v>184</v>
      </c>
      <c r="E936" s="99" t="str">
        <f t="shared" si="21"/>
        <v>回答対象外</v>
      </c>
      <c r="F936" s="97">
        <v>3</v>
      </c>
      <c r="G936" s="97">
        <f>IF(F936&gt;K905,1,0)</f>
        <v>1</v>
      </c>
      <c r="H936" s="97">
        <f>IF(K936="(選択)",0,1)</f>
        <v>0</v>
      </c>
      <c r="I936" s="97" t="s">
        <v>118</v>
      </c>
      <c r="J936" s="97">
        <v>2</v>
      </c>
      <c r="K936" s="98" t="str">
        <f>'項目3(環境の整備)'!C22</f>
        <v>(選択)</v>
      </c>
    </row>
    <row r="937" spans="1:21" ht="12" customHeight="1" x14ac:dyDescent="0.15">
      <c r="A937" s="61" t="s">
        <v>223</v>
      </c>
      <c r="B937" s="62" t="s">
        <v>6</v>
      </c>
      <c r="C937" s="62" t="s">
        <v>127</v>
      </c>
      <c r="D937" s="100" t="s">
        <v>88</v>
      </c>
      <c r="E937" s="99" t="str">
        <f t="shared" si="21"/>
        <v>回答対象外</v>
      </c>
      <c r="F937" s="97">
        <v>3</v>
      </c>
      <c r="G937" s="97">
        <f>IF(F937&gt;K905,1,0)</f>
        <v>1</v>
      </c>
      <c r="H937" s="97">
        <f>IF(K937="特になし　",0,IF(K937=0,0,1))</f>
        <v>0</v>
      </c>
      <c r="I937" s="97" t="s">
        <v>120</v>
      </c>
      <c r="J937" s="97">
        <v>1</v>
      </c>
      <c r="K937" s="98">
        <f>'項目3(環境の整備)'!D22</f>
        <v>0</v>
      </c>
    </row>
    <row r="938" spans="1:21" ht="12" customHeight="1" x14ac:dyDescent="0.15">
      <c r="A938" s="61" t="s">
        <v>223</v>
      </c>
      <c r="B938" s="62" t="s">
        <v>6</v>
      </c>
      <c r="C938" s="62" t="s">
        <v>126</v>
      </c>
      <c r="D938" s="100" t="s">
        <v>143</v>
      </c>
      <c r="E938" s="99" t="str">
        <f t="shared" si="21"/>
        <v>回答対象外</v>
      </c>
      <c r="F938" s="97">
        <v>3</v>
      </c>
      <c r="G938" s="97">
        <f>IF(F938&gt;K905,1,0)</f>
        <v>1</v>
      </c>
      <c r="H938" s="97">
        <f>IF(COUNTIF(K938:W938,"○")&gt;0,1,0)</f>
        <v>0</v>
      </c>
      <c r="I938" s="97" t="s">
        <v>122</v>
      </c>
      <c r="J938" s="97">
        <v>3</v>
      </c>
      <c r="K938" s="98">
        <f>'項目3(環境の整備)'!G22</f>
        <v>0</v>
      </c>
      <c r="L938" s="97">
        <f>'項目3(環境の整備)'!H22</f>
        <v>0</v>
      </c>
      <c r="M938" s="97">
        <f>'項目3(環境の整備)'!I22</f>
        <v>0</v>
      </c>
    </row>
    <row r="939" spans="1:21" ht="12" customHeight="1" x14ac:dyDescent="0.15">
      <c r="A939" s="61" t="s">
        <v>223</v>
      </c>
      <c r="B939" s="62" t="s">
        <v>6</v>
      </c>
      <c r="C939" s="62" t="s">
        <v>126</v>
      </c>
      <c r="D939" s="100" t="s">
        <v>142</v>
      </c>
      <c r="E939" s="99" t="str">
        <f t="shared" si="21"/>
        <v>回答対象外</v>
      </c>
      <c r="F939" s="97">
        <v>3</v>
      </c>
      <c r="G939" s="106">
        <f>IF(F939&gt;K905,1,IF(M938&lt;&gt;"○",1,0))</f>
        <v>1</v>
      </c>
      <c r="H939" s="106">
        <f>IF(G939=1,1,IF(K939="特になし　",1,IF(K939=0,0,1)))</f>
        <v>1</v>
      </c>
      <c r="I939" s="97" t="s">
        <v>120</v>
      </c>
      <c r="J939" s="97">
        <v>1</v>
      </c>
      <c r="K939" s="98">
        <f>'項目3(環境の整備)'!J22</f>
        <v>0</v>
      </c>
    </row>
    <row r="940" spans="1:21" ht="12" customHeight="1" x14ac:dyDescent="0.15">
      <c r="A940" s="61" t="s">
        <v>223</v>
      </c>
      <c r="B940" s="62" t="s">
        <v>6</v>
      </c>
      <c r="C940" s="62" t="s">
        <v>141</v>
      </c>
      <c r="D940" s="100" t="s">
        <v>140</v>
      </c>
      <c r="E940" s="99" t="str">
        <f t="shared" si="21"/>
        <v>回答対象外</v>
      </c>
      <c r="F940" s="97">
        <v>3</v>
      </c>
      <c r="G940" s="97">
        <f>IF(F940&gt;K905,1,0)</f>
        <v>1</v>
      </c>
      <c r="H940" s="97">
        <f>IF(COUNTIF(K940:W940,"○")&gt;0,1,0)</f>
        <v>0</v>
      </c>
      <c r="I940" s="97" t="s">
        <v>122</v>
      </c>
      <c r="J940" s="97">
        <v>3</v>
      </c>
      <c r="K940" s="98">
        <f>'項目3(環境の整備)'!K22</f>
        <v>0</v>
      </c>
      <c r="L940" s="97">
        <f>'項目3(環境の整備)'!L22</f>
        <v>0</v>
      </c>
      <c r="M940" s="97">
        <f>'項目3(環境の整備)'!M22</f>
        <v>0</v>
      </c>
    </row>
    <row r="941" spans="1:21" ht="12" customHeight="1" x14ac:dyDescent="0.15">
      <c r="A941" s="61" t="s">
        <v>223</v>
      </c>
      <c r="B941" s="62" t="s">
        <v>6</v>
      </c>
      <c r="C941" s="62" t="s">
        <v>139</v>
      </c>
      <c r="D941" s="100" t="s">
        <v>138</v>
      </c>
      <c r="E941" s="99" t="str">
        <f t="shared" si="21"/>
        <v>回答対象外</v>
      </c>
      <c r="F941" s="97">
        <v>3</v>
      </c>
      <c r="G941" s="97">
        <f>IF(F941&gt;K905,1,0)</f>
        <v>1</v>
      </c>
      <c r="H941" s="97">
        <f>IF(COUNTIF(K941:W941,"○")&gt;0,1,0)</f>
        <v>0</v>
      </c>
      <c r="I941" s="97" t="s">
        <v>122</v>
      </c>
      <c r="J941" s="97">
        <v>9</v>
      </c>
      <c r="K941" s="98">
        <f>'項目3(環境の整備)'!N22</f>
        <v>0</v>
      </c>
      <c r="L941" s="97">
        <f>'項目3(環境の整備)'!O22</f>
        <v>0</v>
      </c>
      <c r="M941" s="97">
        <f>'項目3(環境の整備)'!P22</f>
        <v>0</v>
      </c>
      <c r="N941" s="97">
        <f>'項目3(環境の整備)'!Q22</f>
        <v>0</v>
      </c>
      <c r="O941" s="97">
        <f>'項目3(環境の整備)'!R22</f>
        <v>0</v>
      </c>
      <c r="P941" s="97">
        <f>'項目3(環境の整備)'!S22</f>
        <v>0</v>
      </c>
      <c r="Q941" s="97">
        <f>'項目3(環境の整備)'!T22</f>
        <v>0</v>
      </c>
      <c r="R941" s="97">
        <f>'項目3(環境の整備)'!U22</f>
        <v>0</v>
      </c>
      <c r="S941" s="97">
        <f>'項目3(環境の整備)'!V22</f>
        <v>0</v>
      </c>
    </row>
    <row r="942" spans="1:21" ht="12" customHeight="1" x14ac:dyDescent="0.15">
      <c r="A942" s="61" t="s">
        <v>223</v>
      </c>
      <c r="B942" s="62" t="s">
        <v>6</v>
      </c>
      <c r="C942" s="62" t="s">
        <v>136</v>
      </c>
      <c r="D942" s="100" t="s">
        <v>137</v>
      </c>
      <c r="E942" s="99" t="str">
        <f t="shared" si="21"/>
        <v>回答対象外</v>
      </c>
      <c r="F942" s="97">
        <v>3</v>
      </c>
      <c r="G942" s="97">
        <f>IF(F942&gt;K905,1,0)</f>
        <v>1</v>
      </c>
      <c r="H942" s="97">
        <f>IF(COUNTIF(K942:W942,"○")&gt;0,1,0)</f>
        <v>0</v>
      </c>
      <c r="I942" s="97" t="s">
        <v>122</v>
      </c>
      <c r="J942" s="97">
        <v>11</v>
      </c>
      <c r="K942" s="98">
        <f>'項目3(環境の整備)'!W22</f>
        <v>0</v>
      </c>
      <c r="L942" s="97">
        <f>'項目3(環境の整備)'!X22</f>
        <v>0</v>
      </c>
      <c r="M942" s="97">
        <f>'項目3(環境の整備)'!Y22</f>
        <v>0</v>
      </c>
      <c r="N942" s="97">
        <f>'項目3(環境の整備)'!Z22</f>
        <v>0</v>
      </c>
      <c r="O942" s="97">
        <f>'項目3(環境の整備)'!AA22</f>
        <v>0</v>
      </c>
      <c r="P942" s="97">
        <f>'項目3(環境の整備)'!AB22</f>
        <v>0</v>
      </c>
      <c r="Q942" s="97">
        <f>'項目3(環境の整備)'!AC22</f>
        <v>0</v>
      </c>
      <c r="R942" s="97">
        <f>'項目3(環境の整備)'!AD22</f>
        <v>0</v>
      </c>
      <c r="S942" s="97">
        <f>'項目3(環境の整備)'!AE22</f>
        <v>0</v>
      </c>
      <c r="T942" s="97">
        <f>'項目3(環境の整備)'!AF22</f>
        <v>0</v>
      </c>
      <c r="U942" s="97">
        <f>'項目3(環境の整備)'!AG22</f>
        <v>0</v>
      </c>
    </row>
    <row r="943" spans="1:21" ht="12" customHeight="1" x14ac:dyDescent="0.15">
      <c r="A943" s="61" t="s">
        <v>223</v>
      </c>
      <c r="B943" s="62" t="s">
        <v>6</v>
      </c>
      <c r="C943" s="62" t="s">
        <v>136</v>
      </c>
      <c r="D943" s="100" t="s">
        <v>135</v>
      </c>
      <c r="E943" s="99" t="str">
        <f t="shared" si="21"/>
        <v>回答対象外</v>
      </c>
      <c r="F943" s="97">
        <v>3</v>
      </c>
      <c r="G943" s="106">
        <f>IF(F943&gt;K905,1,IF(U942&lt;&gt;"○",1,0))</f>
        <v>1</v>
      </c>
      <c r="H943" s="106">
        <f>IF(G943=1,1,IF(K943="特になし　",1,IF(K943=0,0,1)))</f>
        <v>1</v>
      </c>
      <c r="I943" s="97" t="s">
        <v>120</v>
      </c>
      <c r="J943" s="97">
        <v>1</v>
      </c>
      <c r="K943" s="98">
        <f>'項目3(環境の整備)'!AH22</f>
        <v>0</v>
      </c>
    </row>
    <row r="944" spans="1:21" ht="12" customHeight="1" x14ac:dyDescent="0.15">
      <c r="A944" s="61" t="s">
        <v>223</v>
      </c>
      <c r="B944" s="62" t="s">
        <v>6</v>
      </c>
      <c r="C944" s="62" t="s">
        <v>133</v>
      </c>
      <c r="D944" s="100" t="s">
        <v>134</v>
      </c>
      <c r="E944" s="99" t="str">
        <f t="shared" si="21"/>
        <v>回答対象外</v>
      </c>
      <c r="F944" s="97">
        <v>3</v>
      </c>
      <c r="G944" s="97">
        <f>IF(F944&gt;K905,1,0)</f>
        <v>1</v>
      </c>
      <c r="H944" s="97">
        <f>IF(COUNTIF(K944:W944,"○")&gt;0,1,0)</f>
        <v>0</v>
      </c>
      <c r="I944" s="97" t="s">
        <v>122</v>
      </c>
      <c r="J944" s="97">
        <v>7</v>
      </c>
      <c r="K944" s="98">
        <f>'項目3(環境の整備)'!AI22</f>
        <v>0</v>
      </c>
      <c r="L944" s="97">
        <f>'項目3(環境の整備)'!AJ22</f>
        <v>0</v>
      </c>
      <c r="M944" s="97">
        <f>'項目3(環境の整備)'!AK22</f>
        <v>0</v>
      </c>
      <c r="N944" s="97">
        <f>'項目3(環境の整備)'!AL22</f>
        <v>0</v>
      </c>
      <c r="O944" s="97">
        <f>'項目3(環境の整備)'!AM22</f>
        <v>0</v>
      </c>
      <c r="P944" s="97">
        <f>'項目3(環境の整備)'!AN22</f>
        <v>0</v>
      </c>
      <c r="Q944" s="97">
        <f>'項目3(環境の整備)'!AO22</f>
        <v>0</v>
      </c>
    </row>
    <row r="945" spans="1:21" ht="12" customHeight="1" x14ac:dyDescent="0.15">
      <c r="A945" s="61" t="s">
        <v>223</v>
      </c>
      <c r="B945" s="62" t="s">
        <v>6</v>
      </c>
      <c r="C945" s="62" t="s">
        <v>133</v>
      </c>
      <c r="D945" s="100" t="s">
        <v>132</v>
      </c>
      <c r="E945" s="99" t="str">
        <f t="shared" si="21"/>
        <v>回答対象外</v>
      </c>
      <c r="F945" s="97">
        <v>3</v>
      </c>
      <c r="G945" s="106">
        <f>IF(F945&gt;K905,1,IF(U944&lt;&gt;"○",1,0))</f>
        <v>1</v>
      </c>
      <c r="H945" s="106">
        <f>IF(G945=1,1,IF(K945="特になし　",1,IF(K945=0,0,1)))</f>
        <v>1</v>
      </c>
      <c r="I945" s="97" t="s">
        <v>120</v>
      </c>
      <c r="J945" s="97">
        <v>1</v>
      </c>
      <c r="K945" s="98">
        <f>'項目3(環境の整備)'!AP22</f>
        <v>0</v>
      </c>
    </row>
    <row r="946" spans="1:21" ht="12" customHeight="1" x14ac:dyDescent="0.15">
      <c r="A946" s="61" t="s">
        <v>223</v>
      </c>
      <c r="B946" s="62" t="s">
        <v>6</v>
      </c>
      <c r="C946" s="62" t="s">
        <v>125</v>
      </c>
      <c r="D946" s="100" t="s">
        <v>90</v>
      </c>
      <c r="E946" s="99" t="str">
        <f t="shared" si="21"/>
        <v>回答対象外</v>
      </c>
      <c r="F946" s="97">
        <v>3</v>
      </c>
      <c r="G946" s="97">
        <f>IF(F946&gt;K905,1,0)</f>
        <v>1</v>
      </c>
      <c r="H946" s="104">
        <v>1</v>
      </c>
      <c r="I946" s="97" t="s">
        <v>122</v>
      </c>
      <c r="J946" s="97">
        <v>1</v>
      </c>
      <c r="K946" s="98">
        <f>'項目3(環境の整備)'!AQ22</f>
        <v>0</v>
      </c>
    </row>
    <row r="947" spans="1:21" ht="12" customHeight="1" x14ac:dyDescent="0.15">
      <c r="A947" s="61" t="s">
        <v>223</v>
      </c>
      <c r="B947" s="62" t="s">
        <v>6</v>
      </c>
      <c r="C947" s="62" t="s">
        <v>124</v>
      </c>
      <c r="D947" s="100" t="s">
        <v>7</v>
      </c>
      <c r="E947" s="99" t="str">
        <f t="shared" si="21"/>
        <v>回答対象外</v>
      </c>
      <c r="F947" s="97">
        <v>3</v>
      </c>
      <c r="G947" s="97">
        <f>IF(F947&gt;K905,1,0)</f>
        <v>1</v>
      </c>
      <c r="H947" s="97">
        <f>IF(K947="特になし　",0,IF(K947=0,0,1))</f>
        <v>0</v>
      </c>
      <c r="I947" s="97" t="s">
        <v>120</v>
      </c>
      <c r="J947" s="97">
        <v>1</v>
      </c>
      <c r="K947" s="98">
        <f>'項目3(環境の整備)'!AR22</f>
        <v>0</v>
      </c>
    </row>
    <row r="948" spans="1:21" ht="12" customHeight="1" x14ac:dyDescent="0.15">
      <c r="A948" s="61" t="s">
        <v>223</v>
      </c>
      <c r="B948" s="62" t="s">
        <v>6</v>
      </c>
      <c r="C948" s="62" t="s">
        <v>123</v>
      </c>
      <c r="D948" s="100" t="s">
        <v>131</v>
      </c>
      <c r="E948" s="99" t="str">
        <f t="shared" si="21"/>
        <v>回答対象外</v>
      </c>
      <c r="F948" s="97">
        <v>3</v>
      </c>
      <c r="G948" s="97">
        <f>IF(F948&gt;K905,1,0)</f>
        <v>1</v>
      </c>
      <c r="H948" s="97">
        <f>IF(K948="特になし　",0,IF(K948=0,0,1))</f>
        <v>0</v>
      </c>
      <c r="I948" s="97" t="s">
        <v>120</v>
      </c>
      <c r="J948" s="97">
        <v>1</v>
      </c>
      <c r="K948" s="98">
        <f>'項目3(環境の整備)'!AS22</f>
        <v>0</v>
      </c>
    </row>
    <row r="949" spans="1:21" ht="12" customHeight="1" x14ac:dyDescent="0.15">
      <c r="A949" s="61" t="s">
        <v>223</v>
      </c>
      <c r="B949" s="62" t="s">
        <v>6</v>
      </c>
      <c r="C949" s="62" t="s">
        <v>121</v>
      </c>
      <c r="D949" s="100" t="s">
        <v>130</v>
      </c>
      <c r="E949" s="99" t="str">
        <f t="shared" si="21"/>
        <v>回答対象外</v>
      </c>
      <c r="F949" s="97">
        <v>3</v>
      </c>
      <c r="G949" s="97">
        <f>IF(F949&gt;K905,1,0)</f>
        <v>1</v>
      </c>
      <c r="H949" s="97">
        <f>IF(K949="特になし　",0,IF(K949=0,0,1))</f>
        <v>0</v>
      </c>
      <c r="I949" s="97" t="s">
        <v>120</v>
      </c>
      <c r="J949" s="97">
        <v>1</v>
      </c>
      <c r="K949" s="98">
        <f>'項目3(環境の整備)'!AT22</f>
        <v>0</v>
      </c>
    </row>
    <row r="950" spans="1:21" ht="12" customHeight="1" x14ac:dyDescent="0.15">
      <c r="A950" s="61" t="s">
        <v>223</v>
      </c>
      <c r="B950" s="62" t="s">
        <v>6</v>
      </c>
      <c r="C950" s="62" t="s">
        <v>119</v>
      </c>
      <c r="D950" s="100" t="s">
        <v>129</v>
      </c>
      <c r="E950" s="99" t="str">
        <f t="shared" si="21"/>
        <v>回答対象外</v>
      </c>
      <c r="F950" s="97">
        <v>3</v>
      </c>
      <c r="G950" s="97">
        <f>IF(F950&gt;K905,1,0)</f>
        <v>1</v>
      </c>
      <c r="H950" s="97">
        <f>IF(K950="(選択)",0,1)</f>
        <v>0</v>
      </c>
      <c r="I950" s="97" t="s">
        <v>118</v>
      </c>
      <c r="J950" s="97">
        <v>2</v>
      </c>
      <c r="K950" s="98" t="str">
        <f>'項目3(環境の整備)'!AU22</f>
        <v>(選択)</v>
      </c>
    </row>
    <row r="951" spans="1:21" ht="12" customHeight="1" x14ac:dyDescent="0.15">
      <c r="A951" s="61" t="s">
        <v>223</v>
      </c>
      <c r="B951" s="62" t="s">
        <v>6</v>
      </c>
      <c r="C951" s="62" t="s">
        <v>128</v>
      </c>
      <c r="D951" s="100" t="s">
        <v>184</v>
      </c>
      <c r="E951" s="99" t="str">
        <f t="shared" si="21"/>
        <v>回答対象外</v>
      </c>
      <c r="F951" s="97">
        <v>4</v>
      </c>
      <c r="G951" s="97">
        <f>IF(F951&gt;K905,1,0)</f>
        <v>1</v>
      </c>
      <c r="H951" s="97">
        <f>IF(K951="(選択)",0,1)</f>
        <v>0</v>
      </c>
      <c r="I951" s="97" t="s">
        <v>118</v>
      </c>
      <c r="J951" s="97">
        <v>2</v>
      </c>
      <c r="K951" s="98" t="str">
        <f>'項目3(環境の整備)'!C23</f>
        <v>(選択)</v>
      </c>
    </row>
    <row r="952" spans="1:21" ht="12" customHeight="1" x14ac:dyDescent="0.15">
      <c r="A952" s="61" t="s">
        <v>223</v>
      </c>
      <c r="B952" s="62" t="s">
        <v>6</v>
      </c>
      <c r="C952" s="62" t="s">
        <v>127</v>
      </c>
      <c r="D952" s="100" t="s">
        <v>88</v>
      </c>
      <c r="E952" s="99" t="str">
        <f t="shared" si="21"/>
        <v>回答対象外</v>
      </c>
      <c r="F952" s="97">
        <v>4</v>
      </c>
      <c r="G952" s="97">
        <f>IF(F952&gt;K905,1,0)</f>
        <v>1</v>
      </c>
      <c r="H952" s="97">
        <f>IF(K952="特になし　",0,IF(K952=0,0,1))</f>
        <v>0</v>
      </c>
      <c r="I952" s="97" t="s">
        <v>120</v>
      </c>
      <c r="J952" s="97">
        <v>1</v>
      </c>
      <c r="K952" s="98">
        <f>'項目3(環境の整備)'!D23</f>
        <v>0</v>
      </c>
    </row>
    <row r="953" spans="1:21" ht="12" customHeight="1" x14ac:dyDescent="0.15">
      <c r="A953" s="61" t="s">
        <v>223</v>
      </c>
      <c r="B953" s="62" t="s">
        <v>6</v>
      </c>
      <c r="C953" s="62" t="s">
        <v>126</v>
      </c>
      <c r="D953" s="100" t="s">
        <v>143</v>
      </c>
      <c r="E953" s="99" t="str">
        <f t="shared" si="21"/>
        <v>回答対象外</v>
      </c>
      <c r="F953" s="97">
        <v>4</v>
      </c>
      <c r="G953" s="97">
        <f>IF(F953&gt;K905,1,0)</f>
        <v>1</v>
      </c>
      <c r="H953" s="97">
        <f>IF(COUNTIF(K953:W953,"○")&gt;0,1,0)</f>
        <v>0</v>
      </c>
      <c r="I953" s="97" t="s">
        <v>122</v>
      </c>
      <c r="J953" s="97">
        <v>3</v>
      </c>
      <c r="K953" s="98">
        <f>'項目3(環境の整備)'!G23</f>
        <v>0</v>
      </c>
      <c r="L953" s="97">
        <f>'項目3(環境の整備)'!H23</f>
        <v>0</v>
      </c>
      <c r="M953" s="97">
        <f>'項目3(環境の整備)'!I23</f>
        <v>0</v>
      </c>
    </row>
    <row r="954" spans="1:21" ht="12" customHeight="1" x14ac:dyDescent="0.15">
      <c r="A954" s="61" t="s">
        <v>223</v>
      </c>
      <c r="B954" s="62" t="s">
        <v>6</v>
      </c>
      <c r="C954" s="62" t="s">
        <v>126</v>
      </c>
      <c r="D954" s="100" t="s">
        <v>142</v>
      </c>
      <c r="E954" s="99" t="str">
        <f t="shared" si="21"/>
        <v>回答対象外</v>
      </c>
      <c r="F954" s="97">
        <v>4</v>
      </c>
      <c r="G954" s="106">
        <f>IF(F954&gt;K905,1,IF(M953&lt;&gt;"○",1,0))</f>
        <v>1</v>
      </c>
      <c r="H954" s="106">
        <f>IF(G954=1,1,IF(K954="特になし　",1,IF(K954=0,0,1)))</f>
        <v>1</v>
      </c>
      <c r="I954" s="97" t="s">
        <v>120</v>
      </c>
      <c r="J954" s="97">
        <v>1</v>
      </c>
      <c r="K954" s="98">
        <f>'項目3(環境の整備)'!J23</f>
        <v>0</v>
      </c>
    </row>
    <row r="955" spans="1:21" ht="12" customHeight="1" x14ac:dyDescent="0.15">
      <c r="A955" s="61" t="s">
        <v>223</v>
      </c>
      <c r="B955" s="62" t="s">
        <v>6</v>
      </c>
      <c r="C955" s="62" t="s">
        <v>141</v>
      </c>
      <c r="D955" s="100" t="s">
        <v>140</v>
      </c>
      <c r="E955" s="99" t="str">
        <f t="shared" si="21"/>
        <v>回答対象外</v>
      </c>
      <c r="F955" s="97">
        <v>4</v>
      </c>
      <c r="G955" s="97">
        <f>IF(F955&gt;K905,1,0)</f>
        <v>1</v>
      </c>
      <c r="H955" s="97">
        <f>IF(COUNTIF(K955:W955,"○")&gt;0,1,0)</f>
        <v>0</v>
      </c>
      <c r="I955" s="97" t="s">
        <v>122</v>
      </c>
      <c r="J955" s="97">
        <v>3</v>
      </c>
      <c r="K955" s="98">
        <f>'項目3(環境の整備)'!K23</f>
        <v>0</v>
      </c>
      <c r="L955" s="97">
        <f>'項目3(環境の整備)'!L23</f>
        <v>0</v>
      </c>
      <c r="M955" s="97">
        <f>'項目3(環境の整備)'!M23</f>
        <v>0</v>
      </c>
    </row>
    <row r="956" spans="1:21" ht="12" customHeight="1" x14ac:dyDescent="0.15">
      <c r="A956" s="61" t="s">
        <v>223</v>
      </c>
      <c r="B956" s="62" t="s">
        <v>6</v>
      </c>
      <c r="C956" s="62" t="s">
        <v>139</v>
      </c>
      <c r="D956" s="100" t="s">
        <v>138</v>
      </c>
      <c r="E956" s="99" t="str">
        <f t="shared" si="21"/>
        <v>回答対象外</v>
      </c>
      <c r="F956" s="97">
        <v>4</v>
      </c>
      <c r="G956" s="97">
        <f>IF(F956&gt;K905,1,0)</f>
        <v>1</v>
      </c>
      <c r="H956" s="97">
        <f>IF(COUNTIF(K956:W956,"○")&gt;0,1,0)</f>
        <v>0</v>
      </c>
      <c r="I956" s="97" t="s">
        <v>122</v>
      </c>
      <c r="J956" s="97">
        <v>9</v>
      </c>
      <c r="K956" s="98">
        <f>'項目3(環境の整備)'!N23</f>
        <v>0</v>
      </c>
      <c r="L956" s="97">
        <f>'項目3(環境の整備)'!O23</f>
        <v>0</v>
      </c>
      <c r="M956" s="97">
        <f>'項目3(環境の整備)'!P23</f>
        <v>0</v>
      </c>
      <c r="N956" s="97">
        <f>'項目3(環境の整備)'!Q23</f>
        <v>0</v>
      </c>
      <c r="O956" s="97">
        <f>'項目3(環境の整備)'!R23</f>
        <v>0</v>
      </c>
      <c r="P956" s="97">
        <f>'項目3(環境の整備)'!S23</f>
        <v>0</v>
      </c>
      <c r="Q956" s="97">
        <f>'項目3(環境の整備)'!T23</f>
        <v>0</v>
      </c>
      <c r="R956" s="97">
        <f>'項目3(環境の整備)'!U23</f>
        <v>0</v>
      </c>
      <c r="S956" s="97">
        <f>'項目3(環境の整備)'!V23</f>
        <v>0</v>
      </c>
    </row>
    <row r="957" spans="1:21" ht="12" customHeight="1" x14ac:dyDescent="0.15">
      <c r="A957" s="61" t="s">
        <v>223</v>
      </c>
      <c r="B957" s="62" t="s">
        <v>6</v>
      </c>
      <c r="C957" s="62" t="s">
        <v>136</v>
      </c>
      <c r="D957" s="100" t="s">
        <v>137</v>
      </c>
      <c r="E957" s="99" t="str">
        <f t="shared" si="21"/>
        <v>回答対象外</v>
      </c>
      <c r="F957" s="97">
        <v>4</v>
      </c>
      <c r="G957" s="97">
        <f>IF(F957&gt;K905,1,0)</f>
        <v>1</v>
      </c>
      <c r="H957" s="97">
        <f>IF(COUNTIF(K957:W957,"○")&gt;0,1,0)</f>
        <v>0</v>
      </c>
      <c r="I957" s="97" t="s">
        <v>122</v>
      </c>
      <c r="J957" s="97">
        <v>11</v>
      </c>
      <c r="K957" s="98">
        <f>'項目3(環境の整備)'!W23</f>
        <v>0</v>
      </c>
      <c r="L957" s="97">
        <f>'項目3(環境の整備)'!X23</f>
        <v>0</v>
      </c>
      <c r="M957" s="97">
        <f>'項目3(環境の整備)'!Y23</f>
        <v>0</v>
      </c>
      <c r="N957" s="97">
        <f>'項目3(環境の整備)'!Z23</f>
        <v>0</v>
      </c>
      <c r="O957" s="97">
        <f>'項目3(環境の整備)'!AA23</f>
        <v>0</v>
      </c>
      <c r="P957" s="97">
        <f>'項目3(環境の整備)'!AB23</f>
        <v>0</v>
      </c>
      <c r="Q957" s="97">
        <f>'項目3(環境の整備)'!AC23</f>
        <v>0</v>
      </c>
      <c r="R957" s="97">
        <f>'項目3(環境の整備)'!AD23</f>
        <v>0</v>
      </c>
      <c r="S957" s="97">
        <f>'項目3(環境の整備)'!AE23</f>
        <v>0</v>
      </c>
      <c r="T957" s="97">
        <f>'項目3(環境の整備)'!AF23</f>
        <v>0</v>
      </c>
      <c r="U957" s="97">
        <f>'項目3(環境の整備)'!AG23</f>
        <v>0</v>
      </c>
    </row>
    <row r="958" spans="1:21" ht="12" customHeight="1" x14ac:dyDescent="0.15">
      <c r="A958" s="61" t="s">
        <v>223</v>
      </c>
      <c r="B958" s="62" t="s">
        <v>6</v>
      </c>
      <c r="C958" s="62" t="s">
        <v>136</v>
      </c>
      <c r="D958" s="100" t="s">
        <v>135</v>
      </c>
      <c r="E958" s="99" t="str">
        <f t="shared" si="21"/>
        <v>回答対象外</v>
      </c>
      <c r="F958" s="97">
        <v>4</v>
      </c>
      <c r="G958" s="106">
        <f>IF(F958&gt;K905,1,IF(U957&lt;&gt;"○",1,0))</f>
        <v>1</v>
      </c>
      <c r="H958" s="106">
        <f>IF(G958=1,1,IF(K958="特になし　",1,IF(K958=0,0,1)))</f>
        <v>1</v>
      </c>
      <c r="I958" s="97" t="s">
        <v>120</v>
      </c>
      <c r="J958" s="97">
        <v>1</v>
      </c>
      <c r="K958" s="98">
        <f>'項目3(環境の整備)'!AH23</f>
        <v>0</v>
      </c>
    </row>
    <row r="959" spans="1:21" ht="12" customHeight="1" x14ac:dyDescent="0.15">
      <c r="A959" s="61" t="s">
        <v>223</v>
      </c>
      <c r="B959" s="62" t="s">
        <v>6</v>
      </c>
      <c r="C959" s="62" t="s">
        <v>133</v>
      </c>
      <c r="D959" s="100" t="s">
        <v>134</v>
      </c>
      <c r="E959" s="99" t="str">
        <f t="shared" si="21"/>
        <v>回答対象外</v>
      </c>
      <c r="F959" s="97">
        <v>4</v>
      </c>
      <c r="G959" s="97">
        <f>IF(F959&gt;K905,1,0)</f>
        <v>1</v>
      </c>
      <c r="H959" s="97">
        <f>IF(COUNTIF(K959:W959,"○")&gt;0,1,0)</f>
        <v>0</v>
      </c>
      <c r="I959" s="97" t="s">
        <v>122</v>
      </c>
      <c r="J959" s="97">
        <v>7</v>
      </c>
      <c r="K959" s="98">
        <f>'項目3(環境の整備)'!AI23</f>
        <v>0</v>
      </c>
      <c r="L959" s="97">
        <f>'項目3(環境の整備)'!AJ23</f>
        <v>0</v>
      </c>
      <c r="M959" s="97">
        <f>'項目3(環境の整備)'!AK23</f>
        <v>0</v>
      </c>
      <c r="N959" s="97">
        <f>'項目3(環境の整備)'!AL23</f>
        <v>0</v>
      </c>
      <c r="O959" s="97">
        <f>'項目3(環境の整備)'!AM23</f>
        <v>0</v>
      </c>
      <c r="P959" s="97">
        <f>'項目3(環境の整備)'!AN23</f>
        <v>0</v>
      </c>
      <c r="Q959" s="97">
        <f>'項目3(環境の整備)'!AO23</f>
        <v>0</v>
      </c>
    </row>
    <row r="960" spans="1:21" ht="12" customHeight="1" x14ac:dyDescent="0.15">
      <c r="A960" s="61" t="s">
        <v>223</v>
      </c>
      <c r="B960" s="62" t="s">
        <v>6</v>
      </c>
      <c r="C960" s="62" t="s">
        <v>133</v>
      </c>
      <c r="D960" s="100" t="s">
        <v>132</v>
      </c>
      <c r="E960" s="99" t="str">
        <f t="shared" si="21"/>
        <v>回答対象外</v>
      </c>
      <c r="F960" s="97">
        <v>4</v>
      </c>
      <c r="G960" s="106">
        <f>IF(F960&gt;K905,1,IF(U959&lt;&gt;"○",1,0))</f>
        <v>1</v>
      </c>
      <c r="H960" s="106">
        <f>IF(G960=1,1,IF(K960="特になし　",1,IF(K960=0,0,1)))</f>
        <v>1</v>
      </c>
      <c r="I960" s="97" t="s">
        <v>120</v>
      </c>
      <c r="J960" s="97">
        <v>1</v>
      </c>
      <c r="K960" s="98">
        <f>'項目3(環境の整備)'!AP23</f>
        <v>0</v>
      </c>
    </row>
    <row r="961" spans="1:21" ht="12" customHeight="1" x14ac:dyDescent="0.15">
      <c r="A961" s="61" t="s">
        <v>223</v>
      </c>
      <c r="B961" s="62" t="s">
        <v>6</v>
      </c>
      <c r="C961" s="62" t="s">
        <v>125</v>
      </c>
      <c r="D961" s="100" t="s">
        <v>90</v>
      </c>
      <c r="E961" s="99" t="str">
        <f t="shared" si="21"/>
        <v>回答対象外</v>
      </c>
      <c r="F961" s="97">
        <v>4</v>
      </c>
      <c r="G961" s="97">
        <f>IF(F961&gt;K905,1,0)</f>
        <v>1</v>
      </c>
      <c r="H961" s="104">
        <v>1</v>
      </c>
      <c r="I961" s="97" t="s">
        <v>122</v>
      </c>
      <c r="J961" s="97">
        <v>1</v>
      </c>
      <c r="K961" s="98">
        <f>'項目3(環境の整備)'!AQ23</f>
        <v>0</v>
      </c>
    </row>
    <row r="962" spans="1:21" ht="12" customHeight="1" x14ac:dyDescent="0.15">
      <c r="A962" s="61" t="s">
        <v>223</v>
      </c>
      <c r="B962" s="62" t="s">
        <v>6</v>
      </c>
      <c r="C962" s="62" t="s">
        <v>124</v>
      </c>
      <c r="D962" s="100" t="s">
        <v>7</v>
      </c>
      <c r="E962" s="99" t="str">
        <f t="shared" si="21"/>
        <v>回答対象外</v>
      </c>
      <c r="F962" s="97">
        <v>4</v>
      </c>
      <c r="G962" s="97">
        <f>IF(F962&gt;K905,1,0)</f>
        <v>1</v>
      </c>
      <c r="H962" s="97">
        <f>IF(K962="特になし　",0,IF(K962=0,0,1))</f>
        <v>0</v>
      </c>
      <c r="I962" s="97" t="s">
        <v>120</v>
      </c>
      <c r="J962" s="97">
        <v>1</v>
      </c>
      <c r="K962" s="98">
        <f>'項目3(環境の整備)'!AR23</f>
        <v>0</v>
      </c>
    </row>
    <row r="963" spans="1:21" ht="12" customHeight="1" x14ac:dyDescent="0.15">
      <c r="A963" s="61" t="s">
        <v>223</v>
      </c>
      <c r="B963" s="62" t="s">
        <v>6</v>
      </c>
      <c r="C963" s="62" t="s">
        <v>123</v>
      </c>
      <c r="D963" s="100" t="s">
        <v>131</v>
      </c>
      <c r="E963" s="99" t="str">
        <f t="shared" ref="E963:E1026" si="22">IF(G963=1,"回答対象外",IF(H963=1,"回答済","未回答"))</f>
        <v>回答対象外</v>
      </c>
      <c r="F963" s="97">
        <v>4</v>
      </c>
      <c r="G963" s="97">
        <f>IF(F963&gt;K905,1,0)</f>
        <v>1</v>
      </c>
      <c r="H963" s="97">
        <f>IF(K963="特になし　",0,IF(K963=0,0,1))</f>
        <v>0</v>
      </c>
      <c r="I963" s="97" t="s">
        <v>120</v>
      </c>
      <c r="J963" s="97">
        <v>1</v>
      </c>
      <c r="K963" s="98">
        <f>'項目3(環境の整備)'!AS23</f>
        <v>0</v>
      </c>
    </row>
    <row r="964" spans="1:21" ht="12" customHeight="1" x14ac:dyDescent="0.15">
      <c r="A964" s="61" t="s">
        <v>223</v>
      </c>
      <c r="B964" s="62" t="s">
        <v>6</v>
      </c>
      <c r="C964" s="62" t="s">
        <v>121</v>
      </c>
      <c r="D964" s="100" t="s">
        <v>130</v>
      </c>
      <c r="E964" s="99" t="str">
        <f t="shared" si="22"/>
        <v>回答対象外</v>
      </c>
      <c r="F964" s="97">
        <v>4</v>
      </c>
      <c r="G964" s="97">
        <f>IF(F964&gt;K905,1,0)</f>
        <v>1</v>
      </c>
      <c r="H964" s="97">
        <f>IF(K964="特になし　",0,IF(K964=0,0,1))</f>
        <v>0</v>
      </c>
      <c r="I964" s="97" t="s">
        <v>120</v>
      </c>
      <c r="J964" s="97">
        <v>1</v>
      </c>
      <c r="K964" s="98">
        <f>'項目3(環境の整備)'!AT23</f>
        <v>0</v>
      </c>
    </row>
    <row r="965" spans="1:21" ht="12" customHeight="1" x14ac:dyDescent="0.15">
      <c r="A965" s="61" t="s">
        <v>223</v>
      </c>
      <c r="B965" s="62" t="s">
        <v>6</v>
      </c>
      <c r="C965" s="62" t="s">
        <v>119</v>
      </c>
      <c r="D965" s="100" t="s">
        <v>129</v>
      </c>
      <c r="E965" s="99" t="str">
        <f t="shared" si="22"/>
        <v>回答対象外</v>
      </c>
      <c r="F965" s="97">
        <v>4</v>
      </c>
      <c r="G965" s="97">
        <f>IF(F965&gt;K905,1,0)</f>
        <v>1</v>
      </c>
      <c r="H965" s="97">
        <f>IF(K965="(選択)",0,1)</f>
        <v>0</v>
      </c>
      <c r="I965" s="97" t="s">
        <v>118</v>
      </c>
      <c r="J965" s="97">
        <v>2</v>
      </c>
      <c r="K965" s="98" t="str">
        <f>'項目3(環境の整備)'!AU23</f>
        <v>(選択)</v>
      </c>
    </row>
    <row r="966" spans="1:21" ht="12" customHeight="1" x14ac:dyDescent="0.15">
      <c r="A966" s="61" t="s">
        <v>223</v>
      </c>
      <c r="B966" s="62" t="s">
        <v>6</v>
      </c>
      <c r="C966" s="62" t="s">
        <v>128</v>
      </c>
      <c r="D966" s="100" t="s">
        <v>184</v>
      </c>
      <c r="E966" s="99" t="str">
        <f t="shared" si="22"/>
        <v>回答対象外</v>
      </c>
      <c r="F966" s="97">
        <v>5</v>
      </c>
      <c r="G966" s="97">
        <f>IF(F966&gt;K905,1,0)</f>
        <v>1</v>
      </c>
      <c r="H966" s="97">
        <f>IF(K966="(選択)",0,1)</f>
        <v>0</v>
      </c>
      <c r="I966" s="97" t="s">
        <v>118</v>
      </c>
      <c r="J966" s="97">
        <v>2</v>
      </c>
      <c r="K966" s="98" t="str">
        <f>'項目3(環境の整備)'!C24</f>
        <v>(選択)</v>
      </c>
    </row>
    <row r="967" spans="1:21" ht="12" customHeight="1" x14ac:dyDescent="0.15">
      <c r="A967" s="61" t="s">
        <v>223</v>
      </c>
      <c r="B967" s="62" t="s">
        <v>6</v>
      </c>
      <c r="C967" s="62" t="s">
        <v>127</v>
      </c>
      <c r="D967" s="100" t="s">
        <v>88</v>
      </c>
      <c r="E967" s="99" t="str">
        <f t="shared" si="22"/>
        <v>回答対象外</v>
      </c>
      <c r="F967" s="97">
        <v>5</v>
      </c>
      <c r="G967" s="97">
        <f>IF(F967&gt;K905,1,0)</f>
        <v>1</v>
      </c>
      <c r="H967" s="97">
        <f>IF(K967="特になし　",0,IF(K967=0,0,1))</f>
        <v>0</v>
      </c>
      <c r="I967" s="97" t="s">
        <v>120</v>
      </c>
      <c r="J967" s="97">
        <v>1</v>
      </c>
      <c r="K967" s="98">
        <f>'項目3(環境の整備)'!D24</f>
        <v>0</v>
      </c>
    </row>
    <row r="968" spans="1:21" ht="12" customHeight="1" x14ac:dyDescent="0.15">
      <c r="A968" s="61" t="s">
        <v>223</v>
      </c>
      <c r="B968" s="62" t="s">
        <v>6</v>
      </c>
      <c r="C968" s="62" t="s">
        <v>126</v>
      </c>
      <c r="D968" s="100" t="s">
        <v>143</v>
      </c>
      <c r="E968" s="99" t="str">
        <f t="shared" si="22"/>
        <v>回答対象外</v>
      </c>
      <c r="F968" s="97">
        <v>5</v>
      </c>
      <c r="G968" s="97">
        <f>IF(F968&gt;K905,1,0)</f>
        <v>1</v>
      </c>
      <c r="H968" s="97">
        <f>IF(COUNTIF(K968:W968,"○")&gt;0,1,0)</f>
        <v>0</v>
      </c>
      <c r="I968" s="97" t="s">
        <v>122</v>
      </c>
      <c r="J968" s="97">
        <v>3</v>
      </c>
      <c r="K968" s="98">
        <f>'項目3(環境の整備)'!G24</f>
        <v>0</v>
      </c>
      <c r="L968" s="97">
        <f>'項目3(環境の整備)'!H24</f>
        <v>0</v>
      </c>
      <c r="M968" s="97">
        <f>'項目3(環境の整備)'!I24</f>
        <v>0</v>
      </c>
    </row>
    <row r="969" spans="1:21" ht="12" customHeight="1" x14ac:dyDescent="0.15">
      <c r="A969" s="61" t="s">
        <v>223</v>
      </c>
      <c r="B969" s="62" t="s">
        <v>6</v>
      </c>
      <c r="C969" s="62" t="s">
        <v>126</v>
      </c>
      <c r="D969" s="100" t="s">
        <v>142</v>
      </c>
      <c r="E969" s="99" t="str">
        <f t="shared" si="22"/>
        <v>回答対象外</v>
      </c>
      <c r="F969" s="97">
        <v>5</v>
      </c>
      <c r="G969" s="106">
        <f>IF(F969&gt;K905,1,IF(M968&lt;&gt;"○",1,0))</f>
        <v>1</v>
      </c>
      <c r="H969" s="106">
        <f>IF(G969=1,1,IF(K969="特になし　",1,IF(K969=0,0,1)))</f>
        <v>1</v>
      </c>
      <c r="I969" s="97" t="s">
        <v>120</v>
      </c>
      <c r="J969" s="97">
        <v>1</v>
      </c>
      <c r="K969" s="98">
        <f>'項目3(環境の整備)'!J24</f>
        <v>0</v>
      </c>
    </row>
    <row r="970" spans="1:21" ht="12" customHeight="1" x14ac:dyDescent="0.15">
      <c r="A970" s="61" t="s">
        <v>223</v>
      </c>
      <c r="B970" s="62" t="s">
        <v>6</v>
      </c>
      <c r="C970" s="62" t="s">
        <v>141</v>
      </c>
      <c r="D970" s="100" t="s">
        <v>140</v>
      </c>
      <c r="E970" s="99" t="str">
        <f t="shared" si="22"/>
        <v>回答対象外</v>
      </c>
      <c r="F970" s="97">
        <v>5</v>
      </c>
      <c r="G970" s="97">
        <f>IF(F970&gt;K905,1,0)</f>
        <v>1</v>
      </c>
      <c r="H970" s="97">
        <f>IF(COUNTIF(K970:W970,"○")&gt;0,1,0)</f>
        <v>0</v>
      </c>
      <c r="I970" s="97" t="s">
        <v>122</v>
      </c>
      <c r="J970" s="97">
        <v>3</v>
      </c>
      <c r="K970" s="98">
        <f>'項目3(環境の整備)'!K24</f>
        <v>0</v>
      </c>
      <c r="L970" s="97">
        <f>'項目3(環境の整備)'!L24</f>
        <v>0</v>
      </c>
      <c r="M970" s="97">
        <f>'項目3(環境の整備)'!M24</f>
        <v>0</v>
      </c>
    </row>
    <row r="971" spans="1:21" ht="12" customHeight="1" x14ac:dyDescent="0.15">
      <c r="A971" s="61" t="s">
        <v>223</v>
      </c>
      <c r="B971" s="62" t="s">
        <v>6</v>
      </c>
      <c r="C971" s="62" t="s">
        <v>139</v>
      </c>
      <c r="D971" s="100" t="s">
        <v>138</v>
      </c>
      <c r="E971" s="99" t="str">
        <f t="shared" si="22"/>
        <v>回答対象外</v>
      </c>
      <c r="F971" s="97">
        <v>5</v>
      </c>
      <c r="G971" s="97">
        <f>IF(F971&gt;K905,1,0)</f>
        <v>1</v>
      </c>
      <c r="H971" s="97">
        <f>IF(COUNTIF(K971:W971,"○")&gt;0,1,0)</f>
        <v>0</v>
      </c>
      <c r="I971" s="97" t="s">
        <v>122</v>
      </c>
      <c r="J971" s="97">
        <v>9</v>
      </c>
      <c r="K971" s="98">
        <f>'項目3(環境の整備)'!N24</f>
        <v>0</v>
      </c>
      <c r="L971" s="97">
        <f>'項目3(環境の整備)'!O24</f>
        <v>0</v>
      </c>
      <c r="M971" s="97">
        <f>'項目3(環境の整備)'!P24</f>
        <v>0</v>
      </c>
      <c r="N971" s="97">
        <f>'項目3(環境の整備)'!Q24</f>
        <v>0</v>
      </c>
      <c r="O971" s="97">
        <f>'項目3(環境の整備)'!R24</f>
        <v>0</v>
      </c>
      <c r="P971" s="97">
        <f>'項目3(環境の整備)'!S24</f>
        <v>0</v>
      </c>
      <c r="Q971" s="97">
        <f>'項目3(環境の整備)'!T24</f>
        <v>0</v>
      </c>
      <c r="R971" s="97">
        <f>'項目3(環境の整備)'!U24</f>
        <v>0</v>
      </c>
      <c r="S971" s="97">
        <f>'項目3(環境の整備)'!V24</f>
        <v>0</v>
      </c>
    </row>
    <row r="972" spans="1:21" ht="12" customHeight="1" x14ac:dyDescent="0.15">
      <c r="A972" s="61" t="s">
        <v>223</v>
      </c>
      <c r="B972" s="62" t="s">
        <v>6</v>
      </c>
      <c r="C972" s="62" t="s">
        <v>136</v>
      </c>
      <c r="D972" s="100" t="s">
        <v>137</v>
      </c>
      <c r="E972" s="99" t="str">
        <f t="shared" si="22"/>
        <v>回答対象外</v>
      </c>
      <c r="F972" s="97">
        <v>5</v>
      </c>
      <c r="G972" s="97">
        <f>IF(F972&gt;K905,1,0)</f>
        <v>1</v>
      </c>
      <c r="H972" s="97">
        <f>IF(COUNTIF(K972:W972,"○")&gt;0,1,0)</f>
        <v>0</v>
      </c>
      <c r="I972" s="97" t="s">
        <v>122</v>
      </c>
      <c r="J972" s="97">
        <v>11</v>
      </c>
      <c r="K972" s="98">
        <f>'項目3(環境の整備)'!W24</f>
        <v>0</v>
      </c>
      <c r="L972" s="97">
        <f>'項目3(環境の整備)'!X24</f>
        <v>0</v>
      </c>
      <c r="M972" s="97">
        <f>'項目3(環境の整備)'!Y24</f>
        <v>0</v>
      </c>
      <c r="N972" s="97">
        <f>'項目3(環境の整備)'!Z24</f>
        <v>0</v>
      </c>
      <c r="O972" s="97">
        <f>'項目3(環境の整備)'!AA24</f>
        <v>0</v>
      </c>
      <c r="P972" s="97">
        <f>'項目3(環境の整備)'!AB24</f>
        <v>0</v>
      </c>
      <c r="Q972" s="97">
        <f>'項目3(環境の整備)'!AC24</f>
        <v>0</v>
      </c>
      <c r="R972" s="97">
        <f>'項目3(環境の整備)'!AD24</f>
        <v>0</v>
      </c>
      <c r="S972" s="97">
        <f>'項目3(環境の整備)'!AE24</f>
        <v>0</v>
      </c>
      <c r="T972" s="97">
        <f>'項目3(環境の整備)'!AF24</f>
        <v>0</v>
      </c>
      <c r="U972" s="97">
        <f>'項目3(環境の整備)'!AG24</f>
        <v>0</v>
      </c>
    </row>
    <row r="973" spans="1:21" ht="12" customHeight="1" x14ac:dyDescent="0.15">
      <c r="A973" s="61" t="s">
        <v>223</v>
      </c>
      <c r="B973" s="62" t="s">
        <v>6</v>
      </c>
      <c r="C973" s="62" t="s">
        <v>136</v>
      </c>
      <c r="D973" s="100" t="s">
        <v>135</v>
      </c>
      <c r="E973" s="99" t="str">
        <f t="shared" si="22"/>
        <v>回答対象外</v>
      </c>
      <c r="F973" s="97">
        <v>5</v>
      </c>
      <c r="G973" s="106">
        <f>IF(F973&gt;K905,1,IF(U972&lt;&gt;"○",1,0))</f>
        <v>1</v>
      </c>
      <c r="H973" s="106">
        <f>IF(G973=1,1,IF(K973="特になし　",1,IF(K973=0,0,1)))</f>
        <v>1</v>
      </c>
      <c r="I973" s="97" t="s">
        <v>120</v>
      </c>
      <c r="J973" s="97">
        <v>1</v>
      </c>
      <c r="K973" s="98">
        <f>'項目3(環境の整備)'!AH24</f>
        <v>0</v>
      </c>
    </row>
    <row r="974" spans="1:21" ht="12" customHeight="1" x14ac:dyDescent="0.15">
      <c r="A974" s="61" t="s">
        <v>223</v>
      </c>
      <c r="B974" s="62" t="s">
        <v>6</v>
      </c>
      <c r="C974" s="62" t="s">
        <v>133</v>
      </c>
      <c r="D974" s="100" t="s">
        <v>134</v>
      </c>
      <c r="E974" s="99" t="str">
        <f t="shared" si="22"/>
        <v>回答対象外</v>
      </c>
      <c r="F974" s="97">
        <v>5</v>
      </c>
      <c r="G974" s="97">
        <f>IF(F974&gt;K905,1,0)</f>
        <v>1</v>
      </c>
      <c r="H974" s="97">
        <f>IF(COUNTIF(K974:W974,"○")&gt;0,1,0)</f>
        <v>0</v>
      </c>
      <c r="I974" s="97" t="s">
        <v>122</v>
      </c>
      <c r="J974" s="97">
        <v>7</v>
      </c>
      <c r="K974" s="98">
        <f>'項目3(環境の整備)'!AI24</f>
        <v>0</v>
      </c>
      <c r="L974" s="97">
        <f>'項目3(環境の整備)'!AJ24</f>
        <v>0</v>
      </c>
      <c r="M974" s="97">
        <f>'項目3(環境の整備)'!AK24</f>
        <v>0</v>
      </c>
      <c r="N974" s="97">
        <f>'項目3(環境の整備)'!AL24</f>
        <v>0</v>
      </c>
      <c r="O974" s="97">
        <f>'項目3(環境の整備)'!AM24</f>
        <v>0</v>
      </c>
      <c r="P974" s="97">
        <f>'項目3(環境の整備)'!AN24</f>
        <v>0</v>
      </c>
      <c r="Q974" s="97">
        <f>'項目3(環境の整備)'!AO24</f>
        <v>0</v>
      </c>
    </row>
    <row r="975" spans="1:21" ht="12" customHeight="1" x14ac:dyDescent="0.15">
      <c r="A975" s="61" t="s">
        <v>223</v>
      </c>
      <c r="B975" s="62" t="s">
        <v>6</v>
      </c>
      <c r="C975" s="62" t="s">
        <v>133</v>
      </c>
      <c r="D975" s="100" t="s">
        <v>132</v>
      </c>
      <c r="E975" s="99" t="str">
        <f t="shared" si="22"/>
        <v>回答対象外</v>
      </c>
      <c r="F975" s="97">
        <v>5</v>
      </c>
      <c r="G975" s="106">
        <f>IF(F975&gt;K905,1,IF(U974&lt;&gt;"○",1,0))</f>
        <v>1</v>
      </c>
      <c r="H975" s="106">
        <f>IF(G975=1,1,IF(K975="特になし　",1,IF(K975=0,0,1)))</f>
        <v>1</v>
      </c>
      <c r="I975" s="97" t="s">
        <v>120</v>
      </c>
      <c r="J975" s="97">
        <v>1</v>
      </c>
      <c r="K975" s="98">
        <f>'項目3(環境の整備)'!AP24</f>
        <v>0</v>
      </c>
    </row>
    <row r="976" spans="1:21" ht="12" customHeight="1" x14ac:dyDescent="0.15">
      <c r="A976" s="61" t="s">
        <v>223</v>
      </c>
      <c r="B976" s="62" t="s">
        <v>6</v>
      </c>
      <c r="C976" s="62" t="s">
        <v>125</v>
      </c>
      <c r="D976" s="100" t="s">
        <v>90</v>
      </c>
      <c r="E976" s="99" t="str">
        <f t="shared" si="22"/>
        <v>回答対象外</v>
      </c>
      <c r="F976" s="97">
        <v>5</v>
      </c>
      <c r="G976" s="97">
        <f>IF(F976&gt;K905,1,0)</f>
        <v>1</v>
      </c>
      <c r="H976" s="104">
        <v>1</v>
      </c>
      <c r="I976" s="97" t="s">
        <v>122</v>
      </c>
      <c r="J976" s="97">
        <v>1</v>
      </c>
      <c r="K976" s="98">
        <f>'項目3(環境の整備)'!AQ24</f>
        <v>0</v>
      </c>
    </row>
    <row r="977" spans="1:21" ht="12" customHeight="1" x14ac:dyDescent="0.15">
      <c r="A977" s="61" t="s">
        <v>223</v>
      </c>
      <c r="B977" s="62" t="s">
        <v>6</v>
      </c>
      <c r="C977" s="62" t="s">
        <v>124</v>
      </c>
      <c r="D977" s="100" t="s">
        <v>7</v>
      </c>
      <c r="E977" s="99" t="str">
        <f t="shared" si="22"/>
        <v>回答対象外</v>
      </c>
      <c r="F977" s="97">
        <v>5</v>
      </c>
      <c r="G977" s="97">
        <f>IF(F977&gt;K905,1,0)</f>
        <v>1</v>
      </c>
      <c r="H977" s="97">
        <f>IF(K977="特になし　",0,IF(K977=0,0,1))</f>
        <v>0</v>
      </c>
      <c r="I977" s="97" t="s">
        <v>120</v>
      </c>
      <c r="J977" s="97">
        <v>1</v>
      </c>
      <c r="K977" s="98">
        <f>'項目3(環境の整備)'!AR24</f>
        <v>0</v>
      </c>
    </row>
    <row r="978" spans="1:21" ht="12" customHeight="1" x14ac:dyDescent="0.15">
      <c r="A978" s="61" t="s">
        <v>223</v>
      </c>
      <c r="B978" s="62" t="s">
        <v>6</v>
      </c>
      <c r="C978" s="62" t="s">
        <v>123</v>
      </c>
      <c r="D978" s="100" t="s">
        <v>131</v>
      </c>
      <c r="E978" s="99" t="str">
        <f t="shared" si="22"/>
        <v>回答対象外</v>
      </c>
      <c r="F978" s="97">
        <v>5</v>
      </c>
      <c r="G978" s="97">
        <f>IF(F978&gt;K905,1,0)</f>
        <v>1</v>
      </c>
      <c r="H978" s="97">
        <f>IF(K978="特になし　",0,IF(K978=0,0,1))</f>
        <v>0</v>
      </c>
      <c r="I978" s="97" t="s">
        <v>120</v>
      </c>
      <c r="J978" s="97">
        <v>1</v>
      </c>
      <c r="K978" s="98">
        <f>'項目3(環境の整備)'!AS24</f>
        <v>0</v>
      </c>
    </row>
    <row r="979" spans="1:21" ht="12" customHeight="1" x14ac:dyDescent="0.15">
      <c r="A979" s="61" t="s">
        <v>223</v>
      </c>
      <c r="B979" s="62" t="s">
        <v>6</v>
      </c>
      <c r="C979" s="62" t="s">
        <v>121</v>
      </c>
      <c r="D979" s="100" t="s">
        <v>130</v>
      </c>
      <c r="E979" s="99" t="str">
        <f t="shared" si="22"/>
        <v>回答対象外</v>
      </c>
      <c r="F979" s="97">
        <v>5</v>
      </c>
      <c r="G979" s="97">
        <f>IF(F979&gt;K905,1,0)</f>
        <v>1</v>
      </c>
      <c r="H979" s="97">
        <f>IF(K979="特になし　",0,IF(K979=0,0,1))</f>
        <v>0</v>
      </c>
      <c r="I979" s="97" t="s">
        <v>120</v>
      </c>
      <c r="J979" s="97">
        <v>1</v>
      </c>
      <c r="K979" s="98">
        <f>'項目3(環境の整備)'!AT24</f>
        <v>0</v>
      </c>
    </row>
    <row r="980" spans="1:21" ht="12" customHeight="1" x14ac:dyDescent="0.15">
      <c r="A980" s="61" t="s">
        <v>223</v>
      </c>
      <c r="B980" s="62" t="s">
        <v>6</v>
      </c>
      <c r="C980" s="62" t="s">
        <v>119</v>
      </c>
      <c r="D980" s="100" t="s">
        <v>129</v>
      </c>
      <c r="E980" s="99" t="str">
        <f t="shared" si="22"/>
        <v>回答対象外</v>
      </c>
      <c r="F980" s="97">
        <v>5</v>
      </c>
      <c r="G980" s="97">
        <f>IF(F980&gt;K905,1,0)</f>
        <v>1</v>
      </c>
      <c r="H980" s="97">
        <f>IF(K980="(選択)",0,1)</f>
        <v>0</v>
      </c>
      <c r="I980" s="97" t="s">
        <v>118</v>
      </c>
      <c r="J980" s="97">
        <v>2</v>
      </c>
      <c r="K980" s="98" t="str">
        <f>'項目3(環境の整備)'!AU24</f>
        <v>(選択)</v>
      </c>
    </row>
    <row r="981" spans="1:21" ht="12" customHeight="1" x14ac:dyDescent="0.15">
      <c r="A981" s="61" t="s">
        <v>223</v>
      </c>
      <c r="B981" s="62" t="s">
        <v>6</v>
      </c>
      <c r="C981" s="62" t="s">
        <v>128</v>
      </c>
      <c r="D981" s="100" t="s">
        <v>184</v>
      </c>
      <c r="E981" s="99" t="str">
        <f t="shared" si="22"/>
        <v>回答対象外</v>
      </c>
      <c r="F981" s="97">
        <v>6</v>
      </c>
      <c r="G981" s="97">
        <f>IF(F981&gt;K905,1,0)</f>
        <v>1</v>
      </c>
      <c r="H981" s="97">
        <f>IF(K981="(選択)",0,1)</f>
        <v>0</v>
      </c>
      <c r="I981" s="97" t="s">
        <v>118</v>
      </c>
      <c r="J981" s="97">
        <v>2</v>
      </c>
      <c r="K981" s="98" t="str">
        <f>'項目3(環境の整備)'!C25</f>
        <v>(選択)</v>
      </c>
    </row>
    <row r="982" spans="1:21" ht="12" customHeight="1" x14ac:dyDescent="0.15">
      <c r="A982" s="61" t="s">
        <v>223</v>
      </c>
      <c r="B982" s="62" t="s">
        <v>6</v>
      </c>
      <c r="C982" s="62" t="s">
        <v>127</v>
      </c>
      <c r="D982" s="100" t="s">
        <v>88</v>
      </c>
      <c r="E982" s="99" t="str">
        <f t="shared" si="22"/>
        <v>回答対象外</v>
      </c>
      <c r="F982" s="97">
        <v>6</v>
      </c>
      <c r="G982" s="97">
        <f>IF(F982&gt;K905,1,0)</f>
        <v>1</v>
      </c>
      <c r="H982" s="97">
        <f>IF(K982="特になし　",0,IF(K982=0,0,1))</f>
        <v>0</v>
      </c>
      <c r="I982" s="97" t="s">
        <v>120</v>
      </c>
      <c r="J982" s="97">
        <v>1</v>
      </c>
      <c r="K982" s="98">
        <f>'項目3(環境の整備)'!D25</f>
        <v>0</v>
      </c>
    </row>
    <row r="983" spans="1:21" ht="12" customHeight="1" x14ac:dyDescent="0.15">
      <c r="A983" s="61" t="s">
        <v>223</v>
      </c>
      <c r="B983" s="62" t="s">
        <v>6</v>
      </c>
      <c r="C983" s="62" t="s">
        <v>126</v>
      </c>
      <c r="D983" s="100" t="s">
        <v>143</v>
      </c>
      <c r="E983" s="99" t="str">
        <f t="shared" si="22"/>
        <v>回答対象外</v>
      </c>
      <c r="F983" s="97">
        <v>6</v>
      </c>
      <c r="G983" s="97">
        <f>IF(F983&gt;K905,1,0)</f>
        <v>1</v>
      </c>
      <c r="H983" s="97">
        <f>IF(COUNTIF(K983:W983,"○")&gt;0,1,0)</f>
        <v>0</v>
      </c>
      <c r="I983" s="97" t="s">
        <v>122</v>
      </c>
      <c r="J983" s="97">
        <v>3</v>
      </c>
      <c r="K983" s="98">
        <f>'項目3(環境の整備)'!G25</f>
        <v>0</v>
      </c>
      <c r="L983" s="97">
        <f>'項目3(環境の整備)'!H25</f>
        <v>0</v>
      </c>
      <c r="M983" s="97">
        <f>'項目3(環境の整備)'!I25</f>
        <v>0</v>
      </c>
    </row>
    <row r="984" spans="1:21" ht="12" customHeight="1" x14ac:dyDescent="0.15">
      <c r="A984" s="61" t="s">
        <v>223</v>
      </c>
      <c r="B984" s="62" t="s">
        <v>6</v>
      </c>
      <c r="C984" s="62" t="s">
        <v>126</v>
      </c>
      <c r="D984" s="100" t="s">
        <v>142</v>
      </c>
      <c r="E984" s="99" t="str">
        <f t="shared" si="22"/>
        <v>回答対象外</v>
      </c>
      <c r="F984" s="97">
        <v>6</v>
      </c>
      <c r="G984" s="106">
        <f>IF(F984&gt;K905,1,IF(M983&lt;&gt;"○",1,0))</f>
        <v>1</v>
      </c>
      <c r="H984" s="106">
        <f>IF(G984=1,1,IF(K984="特になし　",1,IF(K984=0,0,1)))</f>
        <v>1</v>
      </c>
      <c r="I984" s="97" t="s">
        <v>120</v>
      </c>
      <c r="J984" s="97">
        <v>1</v>
      </c>
      <c r="K984" s="98">
        <f>'項目3(環境の整備)'!J25</f>
        <v>0</v>
      </c>
    </row>
    <row r="985" spans="1:21" ht="12" customHeight="1" x14ac:dyDescent="0.15">
      <c r="A985" s="61" t="s">
        <v>223</v>
      </c>
      <c r="B985" s="62" t="s">
        <v>6</v>
      </c>
      <c r="C985" s="62" t="s">
        <v>141</v>
      </c>
      <c r="D985" s="100" t="s">
        <v>140</v>
      </c>
      <c r="E985" s="99" t="str">
        <f t="shared" si="22"/>
        <v>回答対象外</v>
      </c>
      <c r="F985" s="97">
        <v>6</v>
      </c>
      <c r="G985" s="97">
        <f>IF(F985&gt;K905,1,0)</f>
        <v>1</v>
      </c>
      <c r="H985" s="97">
        <f>IF(COUNTIF(K985:W985,"○")&gt;0,1,0)</f>
        <v>0</v>
      </c>
      <c r="I985" s="97" t="s">
        <v>122</v>
      </c>
      <c r="J985" s="97">
        <v>3</v>
      </c>
      <c r="K985" s="98">
        <f>'項目3(環境の整備)'!K25</f>
        <v>0</v>
      </c>
      <c r="L985" s="97">
        <f>'項目3(環境の整備)'!L25</f>
        <v>0</v>
      </c>
      <c r="M985" s="97">
        <f>'項目3(環境の整備)'!M25</f>
        <v>0</v>
      </c>
    </row>
    <row r="986" spans="1:21" ht="12" customHeight="1" x14ac:dyDescent="0.15">
      <c r="A986" s="61" t="s">
        <v>223</v>
      </c>
      <c r="B986" s="62" t="s">
        <v>6</v>
      </c>
      <c r="C986" s="62" t="s">
        <v>139</v>
      </c>
      <c r="D986" s="100" t="s">
        <v>138</v>
      </c>
      <c r="E986" s="99" t="str">
        <f t="shared" si="22"/>
        <v>回答対象外</v>
      </c>
      <c r="F986" s="97">
        <v>6</v>
      </c>
      <c r="G986" s="97">
        <f>IF(F986&gt;K905,1,0)</f>
        <v>1</v>
      </c>
      <c r="H986" s="97">
        <f>IF(COUNTIF(K986:W986,"○")&gt;0,1,0)</f>
        <v>0</v>
      </c>
      <c r="I986" s="97" t="s">
        <v>122</v>
      </c>
      <c r="J986" s="97">
        <v>9</v>
      </c>
      <c r="K986" s="98">
        <f>'項目3(環境の整備)'!N25</f>
        <v>0</v>
      </c>
      <c r="L986" s="97">
        <f>'項目3(環境の整備)'!O25</f>
        <v>0</v>
      </c>
      <c r="M986" s="97">
        <f>'項目3(環境の整備)'!P25</f>
        <v>0</v>
      </c>
      <c r="N986" s="97">
        <f>'項目3(環境の整備)'!Q25</f>
        <v>0</v>
      </c>
      <c r="O986" s="97">
        <f>'項目3(環境の整備)'!R25</f>
        <v>0</v>
      </c>
      <c r="P986" s="97">
        <f>'項目3(環境の整備)'!S25</f>
        <v>0</v>
      </c>
      <c r="Q986" s="97">
        <f>'項目3(環境の整備)'!T25</f>
        <v>0</v>
      </c>
      <c r="R986" s="97">
        <f>'項目3(環境の整備)'!U25</f>
        <v>0</v>
      </c>
      <c r="S986" s="97">
        <f>'項目3(環境の整備)'!V25</f>
        <v>0</v>
      </c>
    </row>
    <row r="987" spans="1:21" ht="12" customHeight="1" x14ac:dyDescent="0.15">
      <c r="A987" s="61" t="s">
        <v>223</v>
      </c>
      <c r="B987" s="62" t="s">
        <v>6</v>
      </c>
      <c r="C987" s="62" t="s">
        <v>136</v>
      </c>
      <c r="D987" s="100" t="s">
        <v>137</v>
      </c>
      <c r="E987" s="99" t="str">
        <f t="shared" si="22"/>
        <v>回答対象外</v>
      </c>
      <c r="F987" s="97">
        <v>6</v>
      </c>
      <c r="G987" s="97">
        <f>IF(F987&gt;K905,1,0)</f>
        <v>1</v>
      </c>
      <c r="H987" s="97">
        <f>IF(COUNTIF(K987:W987,"○")&gt;0,1,0)</f>
        <v>0</v>
      </c>
      <c r="I987" s="97" t="s">
        <v>122</v>
      </c>
      <c r="J987" s="97">
        <v>11</v>
      </c>
      <c r="K987" s="98">
        <f>'項目3(環境の整備)'!W25</f>
        <v>0</v>
      </c>
      <c r="L987" s="97">
        <f>'項目3(環境の整備)'!X25</f>
        <v>0</v>
      </c>
      <c r="M987" s="97">
        <f>'項目3(環境の整備)'!Y25</f>
        <v>0</v>
      </c>
      <c r="N987" s="97">
        <f>'項目3(環境の整備)'!Z25</f>
        <v>0</v>
      </c>
      <c r="O987" s="97">
        <f>'項目3(環境の整備)'!AA25</f>
        <v>0</v>
      </c>
      <c r="P987" s="97">
        <f>'項目3(環境の整備)'!AB25</f>
        <v>0</v>
      </c>
      <c r="Q987" s="97">
        <f>'項目3(環境の整備)'!AC25</f>
        <v>0</v>
      </c>
      <c r="R987" s="97">
        <f>'項目3(環境の整備)'!AD25</f>
        <v>0</v>
      </c>
      <c r="S987" s="97">
        <f>'項目3(環境の整備)'!AE25</f>
        <v>0</v>
      </c>
      <c r="T987" s="97">
        <f>'項目3(環境の整備)'!AF25</f>
        <v>0</v>
      </c>
      <c r="U987" s="97">
        <f>'項目3(環境の整備)'!AG25</f>
        <v>0</v>
      </c>
    </row>
    <row r="988" spans="1:21" ht="12" customHeight="1" x14ac:dyDescent="0.15">
      <c r="A988" s="61" t="s">
        <v>223</v>
      </c>
      <c r="B988" s="62" t="s">
        <v>6</v>
      </c>
      <c r="C988" s="62" t="s">
        <v>136</v>
      </c>
      <c r="D988" s="100" t="s">
        <v>135</v>
      </c>
      <c r="E988" s="99" t="str">
        <f t="shared" si="22"/>
        <v>回答対象外</v>
      </c>
      <c r="F988" s="97">
        <v>6</v>
      </c>
      <c r="G988" s="106">
        <f>IF(F988&gt;K905,1,IF(U987&lt;&gt;"○",1,0))</f>
        <v>1</v>
      </c>
      <c r="H988" s="106">
        <f>IF(G988=1,1,IF(K988="特になし　",1,IF(K988=0,0,1)))</f>
        <v>1</v>
      </c>
      <c r="I988" s="97" t="s">
        <v>120</v>
      </c>
      <c r="J988" s="97">
        <v>1</v>
      </c>
      <c r="K988" s="98">
        <f>'項目3(環境の整備)'!AH25</f>
        <v>0</v>
      </c>
    </row>
    <row r="989" spans="1:21" ht="12" customHeight="1" x14ac:dyDescent="0.15">
      <c r="A989" s="61" t="s">
        <v>223</v>
      </c>
      <c r="B989" s="62" t="s">
        <v>6</v>
      </c>
      <c r="C989" s="62" t="s">
        <v>133</v>
      </c>
      <c r="D989" s="100" t="s">
        <v>134</v>
      </c>
      <c r="E989" s="99" t="str">
        <f t="shared" si="22"/>
        <v>回答対象外</v>
      </c>
      <c r="F989" s="97">
        <v>6</v>
      </c>
      <c r="G989" s="97">
        <f>IF(F989&gt;K905,1,0)</f>
        <v>1</v>
      </c>
      <c r="H989" s="97">
        <f>IF(COUNTIF(K989:W989,"○")&gt;0,1,0)</f>
        <v>0</v>
      </c>
      <c r="I989" s="97" t="s">
        <v>122</v>
      </c>
      <c r="J989" s="97">
        <v>7</v>
      </c>
      <c r="K989" s="98">
        <f>'項目3(環境の整備)'!AI25</f>
        <v>0</v>
      </c>
      <c r="L989" s="97">
        <f>'項目3(環境の整備)'!AJ25</f>
        <v>0</v>
      </c>
      <c r="M989" s="97">
        <f>'項目3(環境の整備)'!AK25</f>
        <v>0</v>
      </c>
      <c r="N989" s="97">
        <f>'項目3(環境の整備)'!AL25</f>
        <v>0</v>
      </c>
      <c r="O989" s="97">
        <f>'項目3(環境の整備)'!AM25</f>
        <v>0</v>
      </c>
      <c r="P989" s="97">
        <f>'項目3(環境の整備)'!AN25</f>
        <v>0</v>
      </c>
      <c r="Q989" s="97">
        <f>'項目3(環境の整備)'!AO25</f>
        <v>0</v>
      </c>
    </row>
    <row r="990" spans="1:21" ht="12" customHeight="1" x14ac:dyDescent="0.15">
      <c r="A990" s="61" t="s">
        <v>223</v>
      </c>
      <c r="B990" s="62" t="s">
        <v>6</v>
      </c>
      <c r="C990" s="62" t="s">
        <v>133</v>
      </c>
      <c r="D990" s="100" t="s">
        <v>132</v>
      </c>
      <c r="E990" s="99" t="str">
        <f t="shared" si="22"/>
        <v>回答対象外</v>
      </c>
      <c r="F990" s="97">
        <v>6</v>
      </c>
      <c r="G990" s="106">
        <f>IF(F990&gt;K905,1,IF(U989&lt;&gt;"○",1,0))</f>
        <v>1</v>
      </c>
      <c r="H990" s="106">
        <f>IF(G990=1,1,IF(K990="特になし　",1,IF(K990=0,0,1)))</f>
        <v>1</v>
      </c>
      <c r="I990" s="97" t="s">
        <v>120</v>
      </c>
      <c r="J990" s="97">
        <v>1</v>
      </c>
      <c r="K990" s="98">
        <f>'項目3(環境の整備)'!AP25</f>
        <v>0</v>
      </c>
    </row>
    <row r="991" spans="1:21" ht="12" customHeight="1" x14ac:dyDescent="0.15">
      <c r="A991" s="61" t="s">
        <v>223</v>
      </c>
      <c r="B991" s="62" t="s">
        <v>6</v>
      </c>
      <c r="C991" s="62" t="s">
        <v>125</v>
      </c>
      <c r="D991" s="100" t="s">
        <v>90</v>
      </c>
      <c r="E991" s="99" t="str">
        <f t="shared" si="22"/>
        <v>回答対象外</v>
      </c>
      <c r="F991" s="97">
        <v>6</v>
      </c>
      <c r="G991" s="97">
        <f>IF(F991&gt;K905,1,0)</f>
        <v>1</v>
      </c>
      <c r="H991" s="104">
        <v>1</v>
      </c>
      <c r="I991" s="97" t="s">
        <v>122</v>
      </c>
      <c r="J991" s="97">
        <v>1</v>
      </c>
      <c r="K991" s="98">
        <f>'項目3(環境の整備)'!AQ25</f>
        <v>0</v>
      </c>
    </row>
    <row r="992" spans="1:21" ht="12" customHeight="1" x14ac:dyDescent="0.15">
      <c r="A992" s="61" t="s">
        <v>223</v>
      </c>
      <c r="B992" s="62" t="s">
        <v>6</v>
      </c>
      <c r="C992" s="62" t="s">
        <v>124</v>
      </c>
      <c r="D992" s="100" t="s">
        <v>7</v>
      </c>
      <c r="E992" s="99" t="str">
        <f t="shared" si="22"/>
        <v>回答対象外</v>
      </c>
      <c r="F992" s="97">
        <v>6</v>
      </c>
      <c r="G992" s="97">
        <f>IF(F992&gt;K905,1,0)</f>
        <v>1</v>
      </c>
      <c r="H992" s="97">
        <f>IF(K992="特になし　",0,IF(K992=0,0,1))</f>
        <v>0</v>
      </c>
      <c r="I992" s="97" t="s">
        <v>120</v>
      </c>
      <c r="J992" s="97">
        <v>1</v>
      </c>
      <c r="K992" s="98">
        <f>'項目3(環境の整備)'!AR25</f>
        <v>0</v>
      </c>
    </row>
    <row r="993" spans="1:21" ht="12" customHeight="1" x14ac:dyDescent="0.15">
      <c r="A993" s="61" t="s">
        <v>223</v>
      </c>
      <c r="B993" s="62" t="s">
        <v>6</v>
      </c>
      <c r="C993" s="62" t="s">
        <v>123</v>
      </c>
      <c r="D993" s="100" t="s">
        <v>131</v>
      </c>
      <c r="E993" s="99" t="str">
        <f t="shared" si="22"/>
        <v>回答対象外</v>
      </c>
      <c r="F993" s="97">
        <v>6</v>
      </c>
      <c r="G993" s="97">
        <f>IF(F993&gt;K905,1,0)</f>
        <v>1</v>
      </c>
      <c r="H993" s="97">
        <f>IF(K993="特になし　",0,IF(K993=0,0,1))</f>
        <v>0</v>
      </c>
      <c r="I993" s="97" t="s">
        <v>120</v>
      </c>
      <c r="J993" s="97">
        <v>1</v>
      </c>
      <c r="K993" s="98">
        <f>'項目3(環境の整備)'!AS25</f>
        <v>0</v>
      </c>
    </row>
    <row r="994" spans="1:21" ht="12" customHeight="1" x14ac:dyDescent="0.15">
      <c r="A994" s="61" t="s">
        <v>223</v>
      </c>
      <c r="B994" s="62" t="s">
        <v>6</v>
      </c>
      <c r="C994" s="62" t="s">
        <v>121</v>
      </c>
      <c r="D994" s="100" t="s">
        <v>130</v>
      </c>
      <c r="E994" s="99" t="str">
        <f t="shared" si="22"/>
        <v>回答対象外</v>
      </c>
      <c r="F994" s="97">
        <v>6</v>
      </c>
      <c r="G994" s="97">
        <f>IF(F994&gt;K905,1,0)</f>
        <v>1</v>
      </c>
      <c r="H994" s="97">
        <f>IF(K994="特になし　",0,IF(K994=0,0,1))</f>
        <v>0</v>
      </c>
      <c r="I994" s="97" t="s">
        <v>120</v>
      </c>
      <c r="J994" s="97">
        <v>1</v>
      </c>
      <c r="K994" s="98">
        <f>'項目3(環境の整備)'!AT25</f>
        <v>0</v>
      </c>
    </row>
    <row r="995" spans="1:21" ht="12" customHeight="1" x14ac:dyDescent="0.15">
      <c r="A995" s="61" t="s">
        <v>223</v>
      </c>
      <c r="B995" s="62" t="s">
        <v>6</v>
      </c>
      <c r="C995" s="62" t="s">
        <v>119</v>
      </c>
      <c r="D995" s="100" t="s">
        <v>129</v>
      </c>
      <c r="E995" s="99" t="str">
        <f t="shared" si="22"/>
        <v>回答対象外</v>
      </c>
      <c r="F995" s="97">
        <v>6</v>
      </c>
      <c r="G995" s="97">
        <f>IF(F995&gt;K905,1,0)</f>
        <v>1</v>
      </c>
      <c r="H995" s="97">
        <f>IF(K995="(選択)",0,1)</f>
        <v>0</v>
      </c>
      <c r="I995" s="97" t="s">
        <v>118</v>
      </c>
      <c r="J995" s="97">
        <v>2</v>
      </c>
      <c r="K995" s="98" t="str">
        <f>'項目3(環境の整備)'!AU25</f>
        <v>(選択)</v>
      </c>
    </row>
    <row r="996" spans="1:21" ht="12" customHeight="1" x14ac:dyDescent="0.15">
      <c r="A996" s="61" t="s">
        <v>223</v>
      </c>
      <c r="B996" s="62" t="s">
        <v>6</v>
      </c>
      <c r="C996" s="62" t="s">
        <v>128</v>
      </c>
      <c r="D996" s="100" t="s">
        <v>184</v>
      </c>
      <c r="E996" s="99" t="str">
        <f t="shared" si="22"/>
        <v>回答対象外</v>
      </c>
      <c r="F996" s="97">
        <v>7</v>
      </c>
      <c r="G996" s="97">
        <f>IF(F996&gt;K905,1,0)</f>
        <v>1</v>
      </c>
      <c r="H996" s="97">
        <f>IF(K996="(選択)",0,1)</f>
        <v>0</v>
      </c>
      <c r="I996" s="97" t="s">
        <v>118</v>
      </c>
      <c r="J996" s="97">
        <v>2</v>
      </c>
      <c r="K996" s="98" t="str">
        <f>'項目3(環境の整備)'!C26</f>
        <v>(選択)</v>
      </c>
    </row>
    <row r="997" spans="1:21" ht="12" customHeight="1" x14ac:dyDescent="0.15">
      <c r="A997" s="61" t="s">
        <v>223</v>
      </c>
      <c r="B997" s="62" t="s">
        <v>6</v>
      </c>
      <c r="C997" s="62" t="s">
        <v>127</v>
      </c>
      <c r="D997" s="100" t="s">
        <v>88</v>
      </c>
      <c r="E997" s="99" t="str">
        <f t="shared" si="22"/>
        <v>回答対象外</v>
      </c>
      <c r="F997" s="97">
        <v>7</v>
      </c>
      <c r="G997" s="97">
        <f>IF(F997&gt;K905,1,0)</f>
        <v>1</v>
      </c>
      <c r="H997" s="97">
        <f>IF(K997="特になし　",0,IF(K997=0,0,1))</f>
        <v>0</v>
      </c>
      <c r="I997" s="97" t="s">
        <v>120</v>
      </c>
      <c r="J997" s="97">
        <v>1</v>
      </c>
      <c r="K997" s="98">
        <f>'項目3(環境の整備)'!D26</f>
        <v>0</v>
      </c>
    </row>
    <row r="998" spans="1:21" ht="12" customHeight="1" x14ac:dyDescent="0.15">
      <c r="A998" s="61" t="s">
        <v>223</v>
      </c>
      <c r="B998" s="62" t="s">
        <v>6</v>
      </c>
      <c r="C998" s="62" t="s">
        <v>126</v>
      </c>
      <c r="D998" s="100" t="s">
        <v>143</v>
      </c>
      <c r="E998" s="99" t="str">
        <f t="shared" si="22"/>
        <v>回答対象外</v>
      </c>
      <c r="F998" s="97">
        <v>7</v>
      </c>
      <c r="G998" s="97">
        <f>IF(F998&gt;K905,1,0)</f>
        <v>1</v>
      </c>
      <c r="H998" s="97">
        <f>IF(COUNTIF(K998:W998,"○")&gt;0,1,0)</f>
        <v>0</v>
      </c>
      <c r="I998" s="97" t="s">
        <v>122</v>
      </c>
      <c r="J998" s="97">
        <v>3</v>
      </c>
      <c r="K998" s="98">
        <f>'項目3(環境の整備)'!G26</f>
        <v>0</v>
      </c>
      <c r="L998" s="97">
        <f>'項目3(環境の整備)'!H26</f>
        <v>0</v>
      </c>
      <c r="M998" s="97">
        <f>'項目3(環境の整備)'!I26</f>
        <v>0</v>
      </c>
    </row>
    <row r="999" spans="1:21" ht="12" customHeight="1" x14ac:dyDescent="0.15">
      <c r="A999" s="61" t="s">
        <v>223</v>
      </c>
      <c r="B999" s="62" t="s">
        <v>6</v>
      </c>
      <c r="C999" s="62" t="s">
        <v>126</v>
      </c>
      <c r="D999" s="100" t="s">
        <v>142</v>
      </c>
      <c r="E999" s="99" t="str">
        <f t="shared" si="22"/>
        <v>回答対象外</v>
      </c>
      <c r="F999" s="97">
        <v>7</v>
      </c>
      <c r="G999" s="106">
        <f>IF(F999&gt;K905,1,IF(M998&lt;&gt;"○",1,0))</f>
        <v>1</v>
      </c>
      <c r="H999" s="106">
        <f>IF(G999=1,1,IF(K999="特になし　",1,IF(K999=0,0,1)))</f>
        <v>1</v>
      </c>
      <c r="I999" s="97" t="s">
        <v>120</v>
      </c>
      <c r="J999" s="97">
        <v>1</v>
      </c>
      <c r="K999" s="98">
        <f>'項目3(環境の整備)'!J26</f>
        <v>0</v>
      </c>
    </row>
    <row r="1000" spans="1:21" ht="12" customHeight="1" x14ac:dyDescent="0.15">
      <c r="A1000" s="61" t="s">
        <v>223</v>
      </c>
      <c r="B1000" s="62" t="s">
        <v>6</v>
      </c>
      <c r="C1000" s="62" t="s">
        <v>141</v>
      </c>
      <c r="D1000" s="100" t="s">
        <v>140</v>
      </c>
      <c r="E1000" s="99" t="str">
        <f t="shared" si="22"/>
        <v>回答対象外</v>
      </c>
      <c r="F1000" s="97">
        <v>7</v>
      </c>
      <c r="G1000" s="97">
        <f>IF(F1000&gt;K905,1,0)</f>
        <v>1</v>
      </c>
      <c r="H1000" s="97">
        <f>IF(COUNTIF(K1000:W1000,"○")&gt;0,1,0)</f>
        <v>0</v>
      </c>
      <c r="I1000" s="97" t="s">
        <v>122</v>
      </c>
      <c r="J1000" s="97">
        <v>3</v>
      </c>
      <c r="K1000" s="98">
        <f>'項目3(環境の整備)'!K26</f>
        <v>0</v>
      </c>
      <c r="L1000" s="97">
        <f>'項目3(環境の整備)'!L26</f>
        <v>0</v>
      </c>
      <c r="M1000" s="97">
        <f>'項目3(環境の整備)'!M26</f>
        <v>0</v>
      </c>
    </row>
    <row r="1001" spans="1:21" ht="12" customHeight="1" x14ac:dyDescent="0.15">
      <c r="A1001" s="61" t="s">
        <v>223</v>
      </c>
      <c r="B1001" s="62" t="s">
        <v>6</v>
      </c>
      <c r="C1001" s="62" t="s">
        <v>139</v>
      </c>
      <c r="D1001" s="100" t="s">
        <v>138</v>
      </c>
      <c r="E1001" s="99" t="str">
        <f t="shared" si="22"/>
        <v>回答対象外</v>
      </c>
      <c r="F1001" s="97">
        <v>7</v>
      </c>
      <c r="G1001" s="97">
        <f>IF(F1001&gt;K905,1,0)</f>
        <v>1</v>
      </c>
      <c r="H1001" s="97">
        <f>IF(COUNTIF(K1001:W1001,"○")&gt;0,1,0)</f>
        <v>0</v>
      </c>
      <c r="I1001" s="97" t="s">
        <v>122</v>
      </c>
      <c r="J1001" s="97">
        <v>9</v>
      </c>
      <c r="K1001" s="98">
        <f>'項目3(環境の整備)'!N26</f>
        <v>0</v>
      </c>
      <c r="L1001" s="97">
        <f>'項目3(環境の整備)'!O26</f>
        <v>0</v>
      </c>
      <c r="M1001" s="97">
        <f>'項目3(環境の整備)'!P26</f>
        <v>0</v>
      </c>
      <c r="N1001" s="97">
        <f>'項目3(環境の整備)'!Q26</f>
        <v>0</v>
      </c>
      <c r="O1001" s="97">
        <f>'項目3(環境の整備)'!R26</f>
        <v>0</v>
      </c>
      <c r="P1001" s="97">
        <f>'項目3(環境の整備)'!S26</f>
        <v>0</v>
      </c>
      <c r="Q1001" s="97">
        <f>'項目3(環境の整備)'!T26</f>
        <v>0</v>
      </c>
      <c r="R1001" s="97">
        <f>'項目3(環境の整備)'!U26</f>
        <v>0</v>
      </c>
      <c r="S1001" s="97">
        <f>'項目3(環境の整備)'!V26</f>
        <v>0</v>
      </c>
    </row>
    <row r="1002" spans="1:21" ht="12" customHeight="1" x14ac:dyDescent="0.15">
      <c r="A1002" s="61" t="s">
        <v>223</v>
      </c>
      <c r="B1002" s="62" t="s">
        <v>6</v>
      </c>
      <c r="C1002" s="62" t="s">
        <v>136</v>
      </c>
      <c r="D1002" s="100" t="s">
        <v>137</v>
      </c>
      <c r="E1002" s="99" t="str">
        <f t="shared" si="22"/>
        <v>回答対象外</v>
      </c>
      <c r="F1002" s="97">
        <v>7</v>
      </c>
      <c r="G1002" s="97">
        <f>IF(F1002&gt;K905,1,0)</f>
        <v>1</v>
      </c>
      <c r="H1002" s="97">
        <f>IF(COUNTIF(K1002:W1002,"○")&gt;0,1,0)</f>
        <v>0</v>
      </c>
      <c r="I1002" s="97" t="s">
        <v>122</v>
      </c>
      <c r="J1002" s="97">
        <v>11</v>
      </c>
      <c r="K1002" s="98">
        <f>'項目3(環境の整備)'!W26</f>
        <v>0</v>
      </c>
      <c r="L1002" s="97">
        <f>'項目3(環境の整備)'!X26</f>
        <v>0</v>
      </c>
      <c r="M1002" s="97">
        <f>'項目3(環境の整備)'!Y26</f>
        <v>0</v>
      </c>
      <c r="N1002" s="97">
        <f>'項目3(環境の整備)'!Z26</f>
        <v>0</v>
      </c>
      <c r="O1002" s="97">
        <f>'項目3(環境の整備)'!AA26</f>
        <v>0</v>
      </c>
      <c r="P1002" s="97">
        <f>'項目3(環境の整備)'!AB26</f>
        <v>0</v>
      </c>
      <c r="Q1002" s="97">
        <f>'項目3(環境の整備)'!AC26</f>
        <v>0</v>
      </c>
      <c r="R1002" s="97">
        <f>'項目3(環境の整備)'!AD26</f>
        <v>0</v>
      </c>
      <c r="S1002" s="97">
        <f>'項目3(環境の整備)'!AE26</f>
        <v>0</v>
      </c>
      <c r="T1002" s="97">
        <f>'項目3(環境の整備)'!AF26</f>
        <v>0</v>
      </c>
      <c r="U1002" s="97">
        <f>'項目3(環境の整備)'!AG26</f>
        <v>0</v>
      </c>
    </row>
    <row r="1003" spans="1:21" ht="12" customHeight="1" x14ac:dyDescent="0.15">
      <c r="A1003" s="61" t="s">
        <v>223</v>
      </c>
      <c r="B1003" s="62" t="s">
        <v>6</v>
      </c>
      <c r="C1003" s="62" t="s">
        <v>136</v>
      </c>
      <c r="D1003" s="100" t="s">
        <v>135</v>
      </c>
      <c r="E1003" s="99" t="str">
        <f t="shared" si="22"/>
        <v>回答対象外</v>
      </c>
      <c r="F1003" s="97">
        <v>7</v>
      </c>
      <c r="G1003" s="106">
        <f>IF(F1003&gt;K905,1,IF(U1002&lt;&gt;"○",1,0))</f>
        <v>1</v>
      </c>
      <c r="H1003" s="106">
        <f>IF(G1003=1,1,IF(K1003="特になし　",1,IF(K1003=0,0,1)))</f>
        <v>1</v>
      </c>
      <c r="I1003" s="97" t="s">
        <v>120</v>
      </c>
      <c r="J1003" s="97">
        <v>1</v>
      </c>
      <c r="K1003" s="98">
        <f>'項目3(環境の整備)'!AH26</f>
        <v>0</v>
      </c>
    </row>
    <row r="1004" spans="1:21" ht="12" customHeight="1" x14ac:dyDescent="0.15">
      <c r="A1004" s="61" t="s">
        <v>223</v>
      </c>
      <c r="B1004" s="62" t="s">
        <v>6</v>
      </c>
      <c r="C1004" s="62" t="s">
        <v>133</v>
      </c>
      <c r="D1004" s="100" t="s">
        <v>134</v>
      </c>
      <c r="E1004" s="99" t="str">
        <f t="shared" si="22"/>
        <v>回答対象外</v>
      </c>
      <c r="F1004" s="97">
        <v>7</v>
      </c>
      <c r="G1004" s="97">
        <f>IF(F1004&gt;K905,1,0)</f>
        <v>1</v>
      </c>
      <c r="H1004" s="97">
        <f>IF(COUNTIF(K1004:W1004,"○")&gt;0,1,0)</f>
        <v>0</v>
      </c>
      <c r="I1004" s="97" t="s">
        <v>122</v>
      </c>
      <c r="J1004" s="97">
        <v>7</v>
      </c>
      <c r="K1004" s="98">
        <f>'項目3(環境の整備)'!AI26</f>
        <v>0</v>
      </c>
      <c r="L1004" s="97">
        <f>'項目3(環境の整備)'!AJ26</f>
        <v>0</v>
      </c>
      <c r="M1004" s="97">
        <f>'項目3(環境の整備)'!AK26</f>
        <v>0</v>
      </c>
      <c r="N1004" s="97">
        <f>'項目3(環境の整備)'!AL26</f>
        <v>0</v>
      </c>
      <c r="O1004" s="97">
        <f>'項目3(環境の整備)'!AM26</f>
        <v>0</v>
      </c>
      <c r="P1004" s="97">
        <f>'項目3(環境の整備)'!AN26</f>
        <v>0</v>
      </c>
      <c r="Q1004" s="97">
        <f>'項目3(環境の整備)'!AO26</f>
        <v>0</v>
      </c>
    </row>
    <row r="1005" spans="1:21" ht="12" customHeight="1" x14ac:dyDescent="0.15">
      <c r="A1005" s="61" t="s">
        <v>223</v>
      </c>
      <c r="B1005" s="62" t="s">
        <v>6</v>
      </c>
      <c r="C1005" s="62" t="s">
        <v>133</v>
      </c>
      <c r="D1005" s="100" t="s">
        <v>132</v>
      </c>
      <c r="E1005" s="99" t="str">
        <f t="shared" si="22"/>
        <v>回答対象外</v>
      </c>
      <c r="F1005" s="97">
        <v>7</v>
      </c>
      <c r="G1005" s="106">
        <f>IF(F1005&gt;K905,1,IF(U1004&lt;&gt;"○",1,0))</f>
        <v>1</v>
      </c>
      <c r="H1005" s="106">
        <f>IF(G1005=1,1,IF(K1005="特になし　",1,IF(K1005=0,0,1)))</f>
        <v>1</v>
      </c>
      <c r="I1005" s="97" t="s">
        <v>120</v>
      </c>
      <c r="J1005" s="97">
        <v>1</v>
      </c>
      <c r="K1005" s="98">
        <f>'項目3(環境の整備)'!AP26</f>
        <v>0</v>
      </c>
    </row>
    <row r="1006" spans="1:21" ht="12" customHeight="1" x14ac:dyDescent="0.15">
      <c r="A1006" s="61" t="s">
        <v>223</v>
      </c>
      <c r="B1006" s="62" t="s">
        <v>6</v>
      </c>
      <c r="C1006" s="62" t="s">
        <v>125</v>
      </c>
      <c r="D1006" s="100" t="s">
        <v>90</v>
      </c>
      <c r="E1006" s="99" t="str">
        <f t="shared" si="22"/>
        <v>回答対象外</v>
      </c>
      <c r="F1006" s="97">
        <v>7</v>
      </c>
      <c r="G1006" s="97">
        <f>IF(F1006&gt;K905,1,0)</f>
        <v>1</v>
      </c>
      <c r="H1006" s="104">
        <v>1</v>
      </c>
      <c r="I1006" s="97" t="s">
        <v>122</v>
      </c>
      <c r="J1006" s="97">
        <v>1</v>
      </c>
      <c r="K1006" s="98">
        <f>'項目3(環境の整備)'!AQ26</f>
        <v>0</v>
      </c>
    </row>
    <row r="1007" spans="1:21" ht="12" customHeight="1" x14ac:dyDescent="0.15">
      <c r="A1007" s="61" t="s">
        <v>223</v>
      </c>
      <c r="B1007" s="62" t="s">
        <v>6</v>
      </c>
      <c r="C1007" s="62" t="s">
        <v>124</v>
      </c>
      <c r="D1007" s="100" t="s">
        <v>7</v>
      </c>
      <c r="E1007" s="99" t="str">
        <f t="shared" si="22"/>
        <v>回答対象外</v>
      </c>
      <c r="F1007" s="97">
        <v>7</v>
      </c>
      <c r="G1007" s="97">
        <f>IF(F1007&gt;K905,1,0)</f>
        <v>1</v>
      </c>
      <c r="H1007" s="97">
        <f>IF(K1007="特になし　",0,IF(K1007=0,0,1))</f>
        <v>0</v>
      </c>
      <c r="I1007" s="97" t="s">
        <v>120</v>
      </c>
      <c r="J1007" s="97">
        <v>1</v>
      </c>
      <c r="K1007" s="98">
        <f>'項目3(環境の整備)'!AR26</f>
        <v>0</v>
      </c>
    </row>
    <row r="1008" spans="1:21" ht="12" customHeight="1" x14ac:dyDescent="0.15">
      <c r="A1008" s="61" t="s">
        <v>223</v>
      </c>
      <c r="B1008" s="62" t="s">
        <v>6</v>
      </c>
      <c r="C1008" s="62" t="s">
        <v>123</v>
      </c>
      <c r="D1008" s="100" t="s">
        <v>131</v>
      </c>
      <c r="E1008" s="99" t="str">
        <f t="shared" si="22"/>
        <v>回答対象外</v>
      </c>
      <c r="F1008" s="97">
        <v>7</v>
      </c>
      <c r="G1008" s="97">
        <f>IF(F1008&gt;K905,1,0)</f>
        <v>1</v>
      </c>
      <c r="H1008" s="97">
        <f>IF(K1008="特になし　",0,IF(K1008=0,0,1))</f>
        <v>0</v>
      </c>
      <c r="I1008" s="97" t="s">
        <v>120</v>
      </c>
      <c r="J1008" s="97">
        <v>1</v>
      </c>
      <c r="K1008" s="98">
        <f>'項目3(環境の整備)'!AS26</f>
        <v>0</v>
      </c>
    </row>
    <row r="1009" spans="1:21" ht="12" customHeight="1" x14ac:dyDescent="0.15">
      <c r="A1009" s="61" t="s">
        <v>223</v>
      </c>
      <c r="B1009" s="62" t="s">
        <v>6</v>
      </c>
      <c r="C1009" s="62" t="s">
        <v>121</v>
      </c>
      <c r="D1009" s="100" t="s">
        <v>130</v>
      </c>
      <c r="E1009" s="99" t="str">
        <f t="shared" si="22"/>
        <v>回答対象外</v>
      </c>
      <c r="F1009" s="97">
        <v>7</v>
      </c>
      <c r="G1009" s="97">
        <f>IF(F1009&gt;K905,1,0)</f>
        <v>1</v>
      </c>
      <c r="H1009" s="97">
        <f>IF(K1009="特になし　",0,IF(K1009=0,0,1))</f>
        <v>0</v>
      </c>
      <c r="I1009" s="97" t="s">
        <v>120</v>
      </c>
      <c r="J1009" s="97">
        <v>1</v>
      </c>
      <c r="K1009" s="98">
        <f>'項目3(環境の整備)'!AT26</f>
        <v>0</v>
      </c>
    </row>
    <row r="1010" spans="1:21" ht="12" customHeight="1" x14ac:dyDescent="0.15">
      <c r="A1010" s="61" t="s">
        <v>223</v>
      </c>
      <c r="B1010" s="62" t="s">
        <v>6</v>
      </c>
      <c r="C1010" s="62" t="s">
        <v>119</v>
      </c>
      <c r="D1010" s="100" t="s">
        <v>129</v>
      </c>
      <c r="E1010" s="99" t="str">
        <f t="shared" si="22"/>
        <v>回答対象外</v>
      </c>
      <c r="F1010" s="97">
        <v>7</v>
      </c>
      <c r="G1010" s="97">
        <f>IF(F1010&gt;K905,1,0)</f>
        <v>1</v>
      </c>
      <c r="H1010" s="97">
        <f>IF(K1010="(選択)",0,1)</f>
        <v>0</v>
      </c>
      <c r="I1010" s="97" t="s">
        <v>118</v>
      </c>
      <c r="J1010" s="97">
        <v>2</v>
      </c>
      <c r="K1010" s="98" t="str">
        <f>'項目3(環境の整備)'!AU26</f>
        <v>(選択)</v>
      </c>
    </row>
    <row r="1011" spans="1:21" ht="12" customHeight="1" x14ac:dyDescent="0.15">
      <c r="A1011" s="61" t="s">
        <v>223</v>
      </c>
      <c r="B1011" s="62" t="s">
        <v>6</v>
      </c>
      <c r="C1011" s="62" t="s">
        <v>128</v>
      </c>
      <c r="D1011" s="100" t="s">
        <v>184</v>
      </c>
      <c r="E1011" s="99" t="str">
        <f t="shared" si="22"/>
        <v>回答対象外</v>
      </c>
      <c r="F1011" s="97">
        <v>8</v>
      </c>
      <c r="G1011" s="97">
        <f>IF(F1011&gt;K905,1,0)</f>
        <v>1</v>
      </c>
      <c r="H1011" s="97">
        <f>IF(K1011="(選択)",0,1)</f>
        <v>0</v>
      </c>
      <c r="I1011" s="97" t="s">
        <v>118</v>
      </c>
      <c r="J1011" s="97">
        <v>2</v>
      </c>
      <c r="K1011" s="98" t="str">
        <f>'項目3(環境の整備)'!C27</f>
        <v>(選択)</v>
      </c>
    </row>
    <row r="1012" spans="1:21" ht="12" customHeight="1" x14ac:dyDescent="0.15">
      <c r="A1012" s="61" t="s">
        <v>223</v>
      </c>
      <c r="B1012" s="62" t="s">
        <v>6</v>
      </c>
      <c r="C1012" s="62" t="s">
        <v>127</v>
      </c>
      <c r="D1012" s="100" t="s">
        <v>88</v>
      </c>
      <c r="E1012" s="99" t="str">
        <f t="shared" si="22"/>
        <v>回答対象外</v>
      </c>
      <c r="F1012" s="97">
        <v>8</v>
      </c>
      <c r="G1012" s="97">
        <f>IF(F1012&gt;K905,1,0)</f>
        <v>1</v>
      </c>
      <c r="H1012" s="97">
        <f>IF(K1012="特になし　",0,IF(K1012=0,0,1))</f>
        <v>0</v>
      </c>
      <c r="I1012" s="97" t="s">
        <v>120</v>
      </c>
      <c r="J1012" s="97">
        <v>1</v>
      </c>
      <c r="K1012" s="98">
        <f>'項目3(環境の整備)'!D27</f>
        <v>0</v>
      </c>
    </row>
    <row r="1013" spans="1:21" ht="12" customHeight="1" x14ac:dyDescent="0.15">
      <c r="A1013" s="61" t="s">
        <v>223</v>
      </c>
      <c r="B1013" s="62" t="s">
        <v>6</v>
      </c>
      <c r="C1013" s="62" t="s">
        <v>126</v>
      </c>
      <c r="D1013" s="100" t="s">
        <v>143</v>
      </c>
      <c r="E1013" s="99" t="str">
        <f t="shared" si="22"/>
        <v>回答対象外</v>
      </c>
      <c r="F1013" s="97">
        <v>8</v>
      </c>
      <c r="G1013" s="97">
        <f>IF(F1013&gt;K905,1,0)</f>
        <v>1</v>
      </c>
      <c r="H1013" s="97">
        <f>IF(COUNTIF(K1013:W1013,"○")&gt;0,1,0)</f>
        <v>0</v>
      </c>
      <c r="I1013" s="97" t="s">
        <v>122</v>
      </c>
      <c r="J1013" s="97">
        <v>3</v>
      </c>
      <c r="K1013" s="98">
        <f>'項目3(環境の整備)'!G27</f>
        <v>0</v>
      </c>
      <c r="L1013" s="97">
        <f>'項目3(環境の整備)'!H27</f>
        <v>0</v>
      </c>
      <c r="M1013" s="97">
        <f>'項目3(環境の整備)'!I27</f>
        <v>0</v>
      </c>
    </row>
    <row r="1014" spans="1:21" ht="12" customHeight="1" x14ac:dyDescent="0.15">
      <c r="A1014" s="61" t="s">
        <v>223</v>
      </c>
      <c r="B1014" s="62" t="s">
        <v>6</v>
      </c>
      <c r="C1014" s="62" t="s">
        <v>126</v>
      </c>
      <c r="D1014" s="100" t="s">
        <v>142</v>
      </c>
      <c r="E1014" s="99" t="str">
        <f t="shared" si="22"/>
        <v>回答対象外</v>
      </c>
      <c r="F1014" s="97">
        <v>8</v>
      </c>
      <c r="G1014" s="106">
        <f>IF(F1014&gt;K905,1,IF(M1013&lt;&gt;"○",1,0))</f>
        <v>1</v>
      </c>
      <c r="H1014" s="106">
        <f>IF(G1014=1,1,IF(K1014="特になし　",1,IF(K1014=0,0,1)))</f>
        <v>1</v>
      </c>
      <c r="I1014" s="97" t="s">
        <v>120</v>
      </c>
      <c r="J1014" s="97">
        <v>1</v>
      </c>
      <c r="K1014" s="98">
        <f>'項目3(環境の整備)'!J27</f>
        <v>0</v>
      </c>
    </row>
    <row r="1015" spans="1:21" ht="12" customHeight="1" x14ac:dyDescent="0.15">
      <c r="A1015" s="61" t="s">
        <v>223</v>
      </c>
      <c r="B1015" s="62" t="s">
        <v>6</v>
      </c>
      <c r="C1015" s="62" t="s">
        <v>141</v>
      </c>
      <c r="D1015" s="100" t="s">
        <v>140</v>
      </c>
      <c r="E1015" s="99" t="str">
        <f t="shared" si="22"/>
        <v>回答対象外</v>
      </c>
      <c r="F1015" s="97">
        <v>8</v>
      </c>
      <c r="G1015" s="97">
        <f>IF(F1015&gt;K905,1,0)</f>
        <v>1</v>
      </c>
      <c r="H1015" s="97">
        <f>IF(COUNTIF(K1015:W1015,"○")&gt;0,1,0)</f>
        <v>0</v>
      </c>
      <c r="I1015" s="97" t="s">
        <v>122</v>
      </c>
      <c r="J1015" s="97">
        <v>3</v>
      </c>
      <c r="K1015" s="98">
        <f>'項目3(環境の整備)'!K27</f>
        <v>0</v>
      </c>
      <c r="L1015" s="97">
        <f>'項目3(環境の整備)'!L27</f>
        <v>0</v>
      </c>
      <c r="M1015" s="97">
        <f>'項目3(環境の整備)'!M27</f>
        <v>0</v>
      </c>
    </row>
    <row r="1016" spans="1:21" ht="12" customHeight="1" x14ac:dyDescent="0.15">
      <c r="A1016" s="61" t="s">
        <v>223</v>
      </c>
      <c r="B1016" s="62" t="s">
        <v>6</v>
      </c>
      <c r="C1016" s="62" t="s">
        <v>139</v>
      </c>
      <c r="D1016" s="100" t="s">
        <v>138</v>
      </c>
      <c r="E1016" s="99" t="str">
        <f t="shared" si="22"/>
        <v>回答対象外</v>
      </c>
      <c r="F1016" s="97">
        <v>8</v>
      </c>
      <c r="G1016" s="97">
        <f>IF(F1016&gt;K905,1,0)</f>
        <v>1</v>
      </c>
      <c r="H1016" s="97">
        <f>IF(COUNTIF(K1016:W1016,"○")&gt;0,1,0)</f>
        <v>0</v>
      </c>
      <c r="I1016" s="97" t="s">
        <v>122</v>
      </c>
      <c r="J1016" s="97">
        <v>9</v>
      </c>
      <c r="K1016" s="98">
        <f>'項目3(環境の整備)'!N27</f>
        <v>0</v>
      </c>
      <c r="L1016" s="97">
        <f>'項目3(環境の整備)'!O27</f>
        <v>0</v>
      </c>
      <c r="M1016" s="97">
        <f>'項目3(環境の整備)'!P27</f>
        <v>0</v>
      </c>
      <c r="N1016" s="97">
        <f>'項目3(環境の整備)'!Q27</f>
        <v>0</v>
      </c>
      <c r="O1016" s="97">
        <f>'項目3(環境の整備)'!R27</f>
        <v>0</v>
      </c>
      <c r="P1016" s="97">
        <f>'項目3(環境の整備)'!S27</f>
        <v>0</v>
      </c>
      <c r="Q1016" s="97">
        <f>'項目3(環境の整備)'!T27</f>
        <v>0</v>
      </c>
      <c r="R1016" s="97">
        <f>'項目3(環境の整備)'!U27</f>
        <v>0</v>
      </c>
      <c r="S1016" s="97">
        <f>'項目3(環境の整備)'!V27</f>
        <v>0</v>
      </c>
    </row>
    <row r="1017" spans="1:21" ht="12" customHeight="1" x14ac:dyDescent="0.15">
      <c r="A1017" s="61" t="s">
        <v>223</v>
      </c>
      <c r="B1017" s="62" t="s">
        <v>6</v>
      </c>
      <c r="C1017" s="62" t="s">
        <v>136</v>
      </c>
      <c r="D1017" s="100" t="s">
        <v>137</v>
      </c>
      <c r="E1017" s="99" t="str">
        <f t="shared" si="22"/>
        <v>回答対象外</v>
      </c>
      <c r="F1017" s="97">
        <v>8</v>
      </c>
      <c r="G1017" s="97">
        <f>IF(F1017&gt;K905,1,0)</f>
        <v>1</v>
      </c>
      <c r="H1017" s="97">
        <f>IF(COUNTIF(K1017:W1017,"○")&gt;0,1,0)</f>
        <v>0</v>
      </c>
      <c r="I1017" s="97" t="s">
        <v>122</v>
      </c>
      <c r="J1017" s="97">
        <v>11</v>
      </c>
      <c r="K1017" s="98">
        <f>'項目3(環境の整備)'!W27</f>
        <v>0</v>
      </c>
      <c r="L1017" s="97">
        <f>'項目3(環境の整備)'!X27</f>
        <v>0</v>
      </c>
      <c r="M1017" s="97">
        <f>'項目3(環境の整備)'!Y27</f>
        <v>0</v>
      </c>
      <c r="N1017" s="97">
        <f>'項目3(環境の整備)'!Z27</f>
        <v>0</v>
      </c>
      <c r="O1017" s="97">
        <f>'項目3(環境の整備)'!AA27</f>
        <v>0</v>
      </c>
      <c r="P1017" s="97">
        <f>'項目3(環境の整備)'!AB27</f>
        <v>0</v>
      </c>
      <c r="Q1017" s="97">
        <f>'項目3(環境の整備)'!AC27</f>
        <v>0</v>
      </c>
      <c r="R1017" s="97">
        <f>'項目3(環境の整備)'!AD27</f>
        <v>0</v>
      </c>
      <c r="S1017" s="97">
        <f>'項目3(環境の整備)'!AE27</f>
        <v>0</v>
      </c>
      <c r="T1017" s="97">
        <f>'項目3(環境の整備)'!AF27</f>
        <v>0</v>
      </c>
      <c r="U1017" s="97">
        <f>'項目3(環境の整備)'!AG27</f>
        <v>0</v>
      </c>
    </row>
    <row r="1018" spans="1:21" ht="12" customHeight="1" x14ac:dyDescent="0.15">
      <c r="A1018" s="61" t="s">
        <v>223</v>
      </c>
      <c r="B1018" s="62" t="s">
        <v>6</v>
      </c>
      <c r="C1018" s="62" t="s">
        <v>136</v>
      </c>
      <c r="D1018" s="100" t="s">
        <v>135</v>
      </c>
      <c r="E1018" s="99" t="str">
        <f t="shared" si="22"/>
        <v>回答対象外</v>
      </c>
      <c r="F1018" s="97">
        <v>8</v>
      </c>
      <c r="G1018" s="106">
        <f>IF(F1018&gt;K905,1,IF(U1017&lt;&gt;"○",1,0))</f>
        <v>1</v>
      </c>
      <c r="H1018" s="106">
        <f>IF(G1018=1,1,IF(K1018="特になし　",1,IF(K1018=0,0,1)))</f>
        <v>1</v>
      </c>
      <c r="I1018" s="97" t="s">
        <v>120</v>
      </c>
      <c r="J1018" s="97">
        <v>1</v>
      </c>
      <c r="K1018" s="98">
        <f>'項目3(環境の整備)'!AH27</f>
        <v>0</v>
      </c>
    </row>
    <row r="1019" spans="1:21" ht="12" customHeight="1" x14ac:dyDescent="0.15">
      <c r="A1019" s="61" t="s">
        <v>223</v>
      </c>
      <c r="B1019" s="62" t="s">
        <v>6</v>
      </c>
      <c r="C1019" s="62" t="s">
        <v>133</v>
      </c>
      <c r="D1019" s="100" t="s">
        <v>134</v>
      </c>
      <c r="E1019" s="99" t="str">
        <f t="shared" si="22"/>
        <v>回答対象外</v>
      </c>
      <c r="F1019" s="97">
        <v>8</v>
      </c>
      <c r="G1019" s="97">
        <f>IF(F1019&gt;K905,1,0)</f>
        <v>1</v>
      </c>
      <c r="H1019" s="97">
        <f>IF(COUNTIF(K1019:W1019,"○")&gt;0,1,0)</f>
        <v>0</v>
      </c>
      <c r="I1019" s="97" t="s">
        <v>122</v>
      </c>
      <c r="J1019" s="97">
        <v>7</v>
      </c>
      <c r="K1019" s="98">
        <f>'項目3(環境の整備)'!AI27</f>
        <v>0</v>
      </c>
      <c r="L1019" s="97">
        <f>'項目3(環境の整備)'!AJ27</f>
        <v>0</v>
      </c>
      <c r="M1019" s="97">
        <f>'項目3(環境の整備)'!AK27</f>
        <v>0</v>
      </c>
      <c r="N1019" s="97">
        <f>'項目3(環境の整備)'!AL27</f>
        <v>0</v>
      </c>
      <c r="O1019" s="97">
        <f>'項目3(環境の整備)'!AM27</f>
        <v>0</v>
      </c>
      <c r="P1019" s="97">
        <f>'項目3(環境の整備)'!AN27</f>
        <v>0</v>
      </c>
      <c r="Q1019" s="97">
        <f>'項目3(環境の整備)'!AO27</f>
        <v>0</v>
      </c>
    </row>
    <row r="1020" spans="1:21" ht="12" customHeight="1" x14ac:dyDescent="0.15">
      <c r="A1020" s="61" t="s">
        <v>223</v>
      </c>
      <c r="B1020" s="62" t="s">
        <v>6</v>
      </c>
      <c r="C1020" s="62" t="s">
        <v>133</v>
      </c>
      <c r="D1020" s="100" t="s">
        <v>132</v>
      </c>
      <c r="E1020" s="99" t="str">
        <f t="shared" si="22"/>
        <v>回答対象外</v>
      </c>
      <c r="F1020" s="97">
        <v>8</v>
      </c>
      <c r="G1020" s="106">
        <f>IF(F1020&gt;K905,1,IF(U1019&lt;&gt;"○",1,0))</f>
        <v>1</v>
      </c>
      <c r="H1020" s="106">
        <f>IF(G1020=1,1,IF(K1020="特になし　",1,IF(K1020=0,0,1)))</f>
        <v>1</v>
      </c>
      <c r="I1020" s="97" t="s">
        <v>120</v>
      </c>
      <c r="J1020" s="97">
        <v>1</v>
      </c>
      <c r="K1020" s="98">
        <f>'項目3(環境の整備)'!AP27</f>
        <v>0</v>
      </c>
    </row>
    <row r="1021" spans="1:21" ht="12" customHeight="1" x14ac:dyDescent="0.15">
      <c r="A1021" s="61" t="s">
        <v>223</v>
      </c>
      <c r="B1021" s="62" t="s">
        <v>6</v>
      </c>
      <c r="C1021" s="62" t="s">
        <v>125</v>
      </c>
      <c r="D1021" s="100" t="s">
        <v>90</v>
      </c>
      <c r="E1021" s="99" t="str">
        <f t="shared" si="22"/>
        <v>回答対象外</v>
      </c>
      <c r="F1021" s="97">
        <v>8</v>
      </c>
      <c r="G1021" s="97">
        <f>IF(F1021&gt;K905,1,0)</f>
        <v>1</v>
      </c>
      <c r="H1021" s="104">
        <v>1</v>
      </c>
      <c r="I1021" s="97" t="s">
        <v>122</v>
      </c>
      <c r="J1021" s="97">
        <v>1</v>
      </c>
      <c r="K1021" s="98">
        <f>'項目3(環境の整備)'!AQ27</f>
        <v>0</v>
      </c>
    </row>
    <row r="1022" spans="1:21" ht="12" customHeight="1" x14ac:dyDescent="0.15">
      <c r="A1022" s="61" t="s">
        <v>223</v>
      </c>
      <c r="B1022" s="62" t="s">
        <v>6</v>
      </c>
      <c r="C1022" s="62" t="s">
        <v>124</v>
      </c>
      <c r="D1022" s="100" t="s">
        <v>7</v>
      </c>
      <c r="E1022" s="99" t="str">
        <f t="shared" si="22"/>
        <v>回答対象外</v>
      </c>
      <c r="F1022" s="97">
        <v>8</v>
      </c>
      <c r="G1022" s="97">
        <f>IF(F1022&gt;K905,1,0)</f>
        <v>1</v>
      </c>
      <c r="H1022" s="97">
        <f>IF(K1022="特になし　",0,IF(K1022=0,0,1))</f>
        <v>0</v>
      </c>
      <c r="I1022" s="97" t="s">
        <v>120</v>
      </c>
      <c r="J1022" s="97">
        <v>1</v>
      </c>
      <c r="K1022" s="98">
        <f>'項目3(環境の整備)'!AR27</f>
        <v>0</v>
      </c>
    </row>
    <row r="1023" spans="1:21" ht="12" customHeight="1" x14ac:dyDescent="0.15">
      <c r="A1023" s="61" t="s">
        <v>223</v>
      </c>
      <c r="B1023" s="62" t="s">
        <v>6</v>
      </c>
      <c r="C1023" s="62" t="s">
        <v>123</v>
      </c>
      <c r="D1023" s="100" t="s">
        <v>131</v>
      </c>
      <c r="E1023" s="99" t="str">
        <f t="shared" si="22"/>
        <v>回答対象外</v>
      </c>
      <c r="F1023" s="97">
        <v>8</v>
      </c>
      <c r="G1023" s="97">
        <f>IF(F1023&gt;K905,1,0)</f>
        <v>1</v>
      </c>
      <c r="H1023" s="97">
        <f>IF(K1023="特になし　",0,IF(K1023=0,0,1))</f>
        <v>0</v>
      </c>
      <c r="I1023" s="97" t="s">
        <v>120</v>
      </c>
      <c r="J1023" s="97">
        <v>1</v>
      </c>
      <c r="K1023" s="98">
        <f>'項目3(環境の整備)'!AS27</f>
        <v>0</v>
      </c>
    </row>
    <row r="1024" spans="1:21" ht="12" customHeight="1" x14ac:dyDescent="0.15">
      <c r="A1024" s="61" t="s">
        <v>223</v>
      </c>
      <c r="B1024" s="62" t="s">
        <v>6</v>
      </c>
      <c r="C1024" s="62" t="s">
        <v>121</v>
      </c>
      <c r="D1024" s="100" t="s">
        <v>130</v>
      </c>
      <c r="E1024" s="99" t="str">
        <f t="shared" si="22"/>
        <v>回答対象外</v>
      </c>
      <c r="F1024" s="97">
        <v>8</v>
      </c>
      <c r="G1024" s="97">
        <f>IF(F1024&gt;K905,1,0)</f>
        <v>1</v>
      </c>
      <c r="H1024" s="97">
        <f>IF(K1024="特になし　",0,IF(K1024=0,0,1))</f>
        <v>0</v>
      </c>
      <c r="I1024" s="97" t="s">
        <v>120</v>
      </c>
      <c r="J1024" s="97">
        <v>1</v>
      </c>
      <c r="K1024" s="98">
        <f>'項目3(環境の整備)'!AT27</f>
        <v>0</v>
      </c>
    </row>
    <row r="1025" spans="1:21" ht="12" customHeight="1" x14ac:dyDescent="0.15">
      <c r="A1025" s="61" t="s">
        <v>223</v>
      </c>
      <c r="B1025" s="62" t="s">
        <v>6</v>
      </c>
      <c r="C1025" s="62" t="s">
        <v>119</v>
      </c>
      <c r="D1025" s="100" t="s">
        <v>129</v>
      </c>
      <c r="E1025" s="99" t="str">
        <f t="shared" si="22"/>
        <v>回答対象外</v>
      </c>
      <c r="F1025" s="97">
        <v>8</v>
      </c>
      <c r="G1025" s="97">
        <f>IF(F1025&gt;K905,1,0)</f>
        <v>1</v>
      </c>
      <c r="H1025" s="97">
        <f>IF(K1025="(選択)",0,1)</f>
        <v>0</v>
      </c>
      <c r="I1025" s="97" t="s">
        <v>118</v>
      </c>
      <c r="J1025" s="97">
        <v>2</v>
      </c>
      <c r="K1025" s="98" t="str">
        <f>'項目3(環境の整備)'!AU27</f>
        <v>(選択)</v>
      </c>
    </row>
    <row r="1026" spans="1:21" ht="12" customHeight="1" x14ac:dyDescent="0.15">
      <c r="A1026" s="61" t="s">
        <v>223</v>
      </c>
      <c r="B1026" s="62" t="s">
        <v>6</v>
      </c>
      <c r="C1026" s="62" t="s">
        <v>128</v>
      </c>
      <c r="D1026" s="100" t="s">
        <v>184</v>
      </c>
      <c r="E1026" s="99" t="str">
        <f t="shared" si="22"/>
        <v>回答対象外</v>
      </c>
      <c r="F1026" s="97">
        <v>9</v>
      </c>
      <c r="G1026" s="97">
        <f>IF(F1026&gt;K905,1,0)</f>
        <v>1</v>
      </c>
      <c r="H1026" s="97">
        <f>IF(K1026="(選択)",0,1)</f>
        <v>0</v>
      </c>
      <c r="I1026" s="97" t="s">
        <v>118</v>
      </c>
      <c r="J1026" s="97">
        <v>2</v>
      </c>
      <c r="K1026" s="98" t="str">
        <f>'項目3(環境の整備)'!C28</f>
        <v>(選択)</v>
      </c>
    </row>
    <row r="1027" spans="1:21" ht="12" customHeight="1" x14ac:dyDescent="0.15">
      <c r="A1027" s="61" t="s">
        <v>223</v>
      </c>
      <c r="B1027" s="62" t="s">
        <v>6</v>
      </c>
      <c r="C1027" s="62" t="s">
        <v>127</v>
      </c>
      <c r="D1027" s="100" t="s">
        <v>88</v>
      </c>
      <c r="E1027" s="99" t="str">
        <f t="shared" ref="E1027:E1090" si="23">IF(G1027=1,"回答対象外",IF(H1027=1,"回答済","未回答"))</f>
        <v>回答対象外</v>
      </c>
      <c r="F1027" s="97">
        <v>9</v>
      </c>
      <c r="G1027" s="97">
        <f>IF(F1027&gt;K905,1,0)</f>
        <v>1</v>
      </c>
      <c r="H1027" s="97">
        <f>IF(K1027="特になし　",0,IF(K1027=0,0,1))</f>
        <v>0</v>
      </c>
      <c r="I1027" s="97" t="s">
        <v>120</v>
      </c>
      <c r="J1027" s="97">
        <v>1</v>
      </c>
      <c r="K1027" s="98">
        <f>'項目3(環境の整備)'!D28</f>
        <v>0</v>
      </c>
    </row>
    <row r="1028" spans="1:21" ht="12" customHeight="1" x14ac:dyDescent="0.15">
      <c r="A1028" s="61" t="s">
        <v>223</v>
      </c>
      <c r="B1028" s="62" t="s">
        <v>6</v>
      </c>
      <c r="C1028" s="62" t="s">
        <v>126</v>
      </c>
      <c r="D1028" s="100" t="s">
        <v>143</v>
      </c>
      <c r="E1028" s="99" t="str">
        <f t="shared" si="23"/>
        <v>回答対象外</v>
      </c>
      <c r="F1028" s="97">
        <v>9</v>
      </c>
      <c r="G1028" s="97">
        <f>IF(F1028&gt;K905,1,0)</f>
        <v>1</v>
      </c>
      <c r="H1028" s="97">
        <f>IF(COUNTIF(K1028:W1028,"○")&gt;0,1,0)</f>
        <v>0</v>
      </c>
      <c r="I1028" s="97" t="s">
        <v>122</v>
      </c>
      <c r="J1028" s="97">
        <v>3</v>
      </c>
      <c r="K1028" s="98">
        <f>'項目3(環境の整備)'!G28</f>
        <v>0</v>
      </c>
      <c r="L1028" s="97">
        <f>'項目3(環境の整備)'!H28</f>
        <v>0</v>
      </c>
      <c r="M1028" s="97">
        <f>'項目3(環境の整備)'!I28</f>
        <v>0</v>
      </c>
    </row>
    <row r="1029" spans="1:21" ht="12" customHeight="1" x14ac:dyDescent="0.15">
      <c r="A1029" s="61" t="s">
        <v>223</v>
      </c>
      <c r="B1029" s="62" t="s">
        <v>6</v>
      </c>
      <c r="C1029" s="62" t="s">
        <v>126</v>
      </c>
      <c r="D1029" s="100" t="s">
        <v>142</v>
      </c>
      <c r="E1029" s="99" t="str">
        <f t="shared" si="23"/>
        <v>回答対象外</v>
      </c>
      <c r="F1029" s="97">
        <v>9</v>
      </c>
      <c r="G1029" s="106">
        <f>IF(F1029&gt;K905,1,IF(M1028&lt;&gt;"○",1,0))</f>
        <v>1</v>
      </c>
      <c r="H1029" s="106">
        <f>IF(G1029=1,1,IF(K1029="特になし　",1,IF(K1029=0,0,1)))</f>
        <v>1</v>
      </c>
      <c r="I1029" s="97" t="s">
        <v>120</v>
      </c>
      <c r="J1029" s="97">
        <v>1</v>
      </c>
      <c r="K1029" s="98">
        <f>'項目3(環境の整備)'!J28</f>
        <v>0</v>
      </c>
    </row>
    <row r="1030" spans="1:21" ht="12" customHeight="1" x14ac:dyDescent="0.15">
      <c r="A1030" s="61" t="s">
        <v>223</v>
      </c>
      <c r="B1030" s="62" t="s">
        <v>6</v>
      </c>
      <c r="C1030" s="62" t="s">
        <v>141</v>
      </c>
      <c r="D1030" s="100" t="s">
        <v>140</v>
      </c>
      <c r="E1030" s="99" t="str">
        <f t="shared" si="23"/>
        <v>回答対象外</v>
      </c>
      <c r="F1030" s="97">
        <v>9</v>
      </c>
      <c r="G1030" s="97">
        <f>IF(F1030&gt;K905,1,0)</f>
        <v>1</v>
      </c>
      <c r="H1030" s="97">
        <f>IF(COUNTIF(K1030:W1030,"○")&gt;0,1,0)</f>
        <v>0</v>
      </c>
      <c r="I1030" s="97" t="s">
        <v>122</v>
      </c>
      <c r="J1030" s="97">
        <v>3</v>
      </c>
      <c r="K1030" s="98">
        <f>'項目3(環境の整備)'!K28</f>
        <v>0</v>
      </c>
      <c r="L1030" s="97">
        <f>'項目3(環境の整備)'!L28</f>
        <v>0</v>
      </c>
      <c r="M1030" s="97">
        <f>'項目3(環境の整備)'!M28</f>
        <v>0</v>
      </c>
    </row>
    <row r="1031" spans="1:21" ht="12" customHeight="1" x14ac:dyDescent="0.15">
      <c r="A1031" s="61" t="s">
        <v>223</v>
      </c>
      <c r="B1031" s="62" t="s">
        <v>6</v>
      </c>
      <c r="C1031" s="62" t="s">
        <v>139</v>
      </c>
      <c r="D1031" s="100" t="s">
        <v>138</v>
      </c>
      <c r="E1031" s="99" t="str">
        <f t="shared" si="23"/>
        <v>回答対象外</v>
      </c>
      <c r="F1031" s="97">
        <v>9</v>
      </c>
      <c r="G1031" s="97">
        <f>IF(F1031&gt;K905,1,0)</f>
        <v>1</v>
      </c>
      <c r="H1031" s="97">
        <f>IF(COUNTIF(K1031:W1031,"○")&gt;0,1,0)</f>
        <v>0</v>
      </c>
      <c r="I1031" s="97" t="s">
        <v>122</v>
      </c>
      <c r="J1031" s="97">
        <v>9</v>
      </c>
      <c r="K1031" s="98">
        <f>'項目3(環境の整備)'!N28</f>
        <v>0</v>
      </c>
      <c r="L1031" s="97">
        <f>'項目3(環境の整備)'!O28</f>
        <v>0</v>
      </c>
      <c r="M1031" s="97">
        <f>'項目3(環境の整備)'!P28</f>
        <v>0</v>
      </c>
      <c r="N1031" s="97">
        <f>'項目3(環境の整備)'!Q28</f>
        <v>0</v>
      </c>
      <c r="O1031" s="97">
        <f>'項目3(環境の整備)'!R28</f>
        <v>0</v>
      </c>
      <c r="P1031" s="97">
        <f>'項目3(環境の整備)'!S28</f>
        <v>0</v>
      </c>
      <c r="Q1031" s="97">
        <f>'項目3(環境の整備)'!T28</f>
        <v>0</v>
      </c>
      <c r="R1031" s="97">
        <f>'項目3(環境の整備)'!U28</f>
        <v>0</v>
      </c>
      <c r="S1031" s="97">
        <f>'項目3(環境の整備)'!V28</f>
        <v>0</v>
      </c>
    </row>
    <row r="1032" spans="1:21" ht="12" customHeight="1" x14ac:dyDescent="0.15">
      <c r="A1032" s="61" t="s">
        <v>223</v>
      </c>
      <c r="B1032" s="62" t="s">
        <v>6</v>
      </c>
      <c r="C1032" s="62" t="s">
        <v>136</v>
      </c>
      <c r="D1032" s="100" t="s">
        <v>137</v>
      </c>
      <c r="E1032" s="99" t="str">
        <f t="shared" si="23"/>
        <v>回答対象外</v>
      </c>
      <c r="F1032" s="97">
        <v>9</v>
      </c>
      <c r="G1032" s="97">
        <f>IF(F1032&gt;K905,1,0)</f>
        <v>1</v>
      </c>
      <c r="H1032" s="97">
        <f>IF(COUNTIF(K1032:W1032,"○")&gt;0,1,0)</f>
        <v>0</v>
      </c>
      <c r="I1032" s="97" t="s">
        <v>122</v>
      </c>
      <c r="J1032" s="97">
        <v>11</v>
      </c>
      <c r="K1032" s="98">
        <f>'項目3(環境の整備)'!W28</f>
        <v>0</v>
      </c>
      <c r="L1032" s="97">
        <f>'項目3(環境の整備)'!X28</f>
        <v>0</v>
      </c>
      <c r="M1032" s="97">
        <f>'項目3(環境の整備)'!Y28</f>
        <v>0</v>
      </c>
      <c r="N1032" s="97">
        <f>'項目3(環境の整備)'!Z28</f>
        <v>0</v>
      </c>
      <c r="O1032" s="97">
        <f>'項目3(環境の整備)'!AA28</f>
        <v>0</v>
      </c>
      <c r="P1032" s="97">
        <f>'項目3(環境の整備)'!AB28</f>
        <v>0</v>
      </c>
      <c r="Q1032" s="97">
        <f>'項目3(環境の整備)'!AC28</f>
        <v>0</v>
      </c>
      <c r="R1032" s="97">
        <f>'項目3(環境の整備)'!AD28</f>
        <v>0</v>
      </c>
      <c r="S1032" s="97">
        <f>'項目3(環境の整備)'!AE28</f>
        <v>0</v>
      </c>
      <c r="T1032" s="97">
        <f>'項目3(環境の整備)'!AF28</f>
        <v>0</v>
      </c>
      <c r="U1032" s="97">
        <f>'項目3(環境の整備)'!AG28</f>
        <v>0</v>
      </c>
    </row>
    <row r="1033" spans="1:21" ht="12" customHeight="1" x14ac:dyDescent="0.15">
      <c r="A1033" s="61" t="s">
        <v>223</v>
      </c>
      <c r="B1033" s="62" t="s">
        <v>6</v>
      </c>
      <c r="C1033" s="62" t="s">
        <v>136</v>
      </c>
      <c r="D1033" s="100" t="s">
        <v>135</v>
      </c>
      <c r="E1033" s="99" t="str">
        <f t="shared" si="23"/>
        <v>回答対象外</v>
      </c>
      <c r="F1033" s="97">
        <v>9</v>
      </c>
      <c r="G1033" s="106">
        <f>IF(F1033&gt;K905,1,IF(U1032&lt;&gt;"○",1,0))</f>
        <v>1</v>
      </c>
      <c r="H1033" s="106">
        <f>IF(G1033=1,1,IF(K1033="特になし　",1,IF(K1033=0,0,1)))</f>
        <v>1</v>
      </c>
      <c r="I1033" s="97" t="s">
        <v>120</v>
      </c>
      <c r="J1033" s="97">
        <v>1</v>
      </c>
      <c r="K1033" s="98">
        <f>'項目3(環境の整備)'!AH28</f>
        <v>0</v>
      </c>
    </row>
    <row r="1034" spans="1:21" ht="12" customHeight="1" x14ac:dyDescent="0.15">
      <c r="A1034" s="61" t="s">
        <v>223</v>
      </c>
      <c r="B1034" s="62" t="s">
        <v>6</v>
      </c>
      <c r="C1034" s="62" t="s">
        <v>133</v>
      </c>
      <c r="D1034" s="100" t="s">
        <v>134</v>
      </c>
      <c r="E1034" s="99" t="str">
        <f t="shared" si="23"/>
        <v>回答対象外</v>
      </c>
      <c r="F1034" s="97">
        <v>9</v>
      </c>
      <c r="G1034" s="97">
        <f>IF(F1034&gt;K905,1,0)</f>
        <v>1</v>
      </c>
      <c r="H1034" s="97">
        <f>IF(COUNTIF(K1034:W1034,"○")&gt;0,1,0)</f>
        <v>0</v>
      </c>
      <c r="I1034" s="97" t="s">
        <v>122</v>
      </c>
      <c r="J1034" s="97">
        <v>7</v>
      </c>
      <c r="K1034" s="98">
        <f>'項目3(環境の整備)'!AI28</f>
        <v>0</v>
      </c>
      <c r="L1034" s="97">
        <f>'項目3(環境の整備)'!AJ28</f>
        <v>0</v>
      </c>
      <c r="M1034" s="97">
        <f>'項目3(環境の整備)'!AK28</f>
        <v>0</v>
      </c>
      <c r="N1034" s="97">
        <f>'項目3(環境の整備)'!AL28</f>
        <v>0</v>
      </c>
      <c r="O1034" s="97">
        <f>'項目3(環境の整備)'!AM28</f>
        <v>0</v>
      </c>
      <c r="P1034" s="97">
        <f>'項目3(環境の整備)'!AN28</f>
        <v>0</v>
      </c>
      <c r="Q1034" s="97">
        <f>'項目3(環境の整備)'!AO28</f>
        <v>0</v>
      </c>
    </row>
    <row r="1035" spans="1:21" ht="12" customHeight="1" x14ac:dyDescent="0.15">
      <c r="A1035" s="61" t="s">
        <v>223</v>
      </c>
      <c r="B1035" s="62" t="s">
        <v>6</v>
      </c>
      <c r="C1035" s="62" t="s">
        <v>133</v>
      </c>
      <c r="D1035" s="100" t="s">
        <v>132</v>
      </c>
      <c r="E1035" s="99" t="str">
        <f t="shared" si="23"/>
        <v>回答対象外</v>
      </c>
      <c r="F1035" s="97">
        <v>9</v>
      </c>
      <c r="G1035" s="106">
        <f>IF(F1035&gt;K905,1,IF(U1034&lt;&gt;"○",1,0))</f>
        <v>1</v>
      </c>
      <c r="H1035" s="106">
        <f>IF(G1035=1,1,IF(K1035="特になし　",1,IF(K1035=0,0,1)))</f>
        <v>1</v>
      </c>
      <c r="I1035" s="97" t="s">
        <v>120</v>
      </c>
      <c r="J1035" s="97">
        <v>1</v>
      </c>
      <c r="K1035" s="98">
        <f>'項目3(環境の整備)'!AP28</f>
        <v>0</v>
      </c>
    </row>
    <row r="1036" spans="1:21" ht="12" customHeight="1" x14ac:dyDescent="0.15">
      <c r="A1036" s="61" t="s">
        <v>223</v>
      </c>
      <c r="B1036" s="62" t="s">
        <v>6</v>
      </c>
      <c r="C1036" s="62" t="s">
        <v>125</v>
      </c>
      <c r="D1036" s="100" t="s">
        <v>90</v>
      </c>
      <c r="E1036" s="99" t="str">
        <f t="shared" si="23"/>
        <v>回答対象外</v>
      </c>
      <c r="F1036" s="97">
        <v>9</v>
      </c>
      <c r="G1036" s="97">
        <f>IF(F1036&gt;K905,1,0)</f>
        <v>1</v>
      </c>
      <c r="H1036" s="104">
        <v>1</v>
      </c>
      <c r="I1036" s="97" t="s">
        <v>122</v>
      </c>
      <c r="J1036" s="97">
        <v>1</v>
      </c>
      <c r="K1036" s="98">
        <f>'項目3(環境の整備)'!AQ28</f>
        <v>0</v>
      </c>
    </row>
    <row r="1037" spans="1:21" ht="12" customHeight="1" x14ac:dyDescent="0.15">
      <c r="A1037" s="61" t="s">
        <v>223</v>
      </c>
      <c r="B1037" s="62" t="s">
        <v>6</v>
      </c>
      <c r="C1037" s="62" t="s">
        <v>124</v>
      </c>
      <c r="D1037" s="100" t="s">
        <v>7</v>
      </c>
      <c r="E1037" s="99" t="str">
        <f t="shared" si="23"/>
        <v>回答対象外</v>
      </c>
      <c r="F1037" s="97">
        <v>9</v>
      </c>
      <c r="G1037" s="97">
        <f>IF(F1037&gt;K905,1,0)</f>
        <v>1</v>
      </c>
      <c r="H1037" s="97">
        <f>IF(K1037="特になし　",0,IF(K1037=0,0,1))</f>
        <v>0</v>
      </c>
      <c r="I1037" s="97" t="s">
        <v>120</v>
      </c>
      <c r="J1037" s="97">
        <v>1</v>
      </c>
      <c r="K1037" s="98">
        <f>'項目3(環境の整備)'!AR28</f>
        <v>0</v>
      </c>
    </row>
    <row r="1038" spans="1:21" ht="12" customHeight="1" x14ac:dyDescent="0.15">
      <c r="A1038" s="61" t="s">
        <v>223</v>
      </c>
      <c r="B1038" s="62" t="s">
        <v>6</v>
      </c>
      <c r="C1038" s="62" t="s">
        <v>123</v>
      </c>
      <c r="D1038" s="100" t="s">
        <v>131</v>
      </c>
      <c r="E1038" s="99" t="str">
        <f t="shared" si="23"/>
        <v>回答対象外</v>
      </c>
      <c r="F1038" s="97">
        <v>9</v>
      </c>
      <c r="G1038" s="97">
        <f>IF(F1038&gt;K905,1,0)</f>
        <v>1</v>
      </c>
      <c r="H1038" s="97">
        <f>IF(K1038="特になし　",0,IF(K1038=0,0,1))</f>
        <v>0</v>
      </c>
      <c r="I1038" s="97" t="s">
        <v>120</v>
      </c>
      <c r="J1038" s="97">
        <v>1</v>
      </c>
      <c r="K1038" s="98">
        <f>'項目3(環境の整備)'!AS28</f>
        <v>0</v>
      </c>
    </row>
    <row r="1039" spans="1:21" ht="12" customHeight="1" x14ac:dyDescent="0.15">
      <c r="A1039" s="61" t="s">
        <v>223</v>
      </c>
      <c r="B1039" s="62" t="s">
        <v>6</v>
      </c>
      <c r="C1039" s="62" t="s">
        <v>121</v>
      </c>
      <c r="D1039" s="100" t="s">
        <v>130</v>
      </c>
      <c r="E1039" s="99" t="str">
        <f t="shared" si="23"/>
        <v>回答対象外</v>
      </c>
      <c r="F1039" s="97">
        <v>9</v>
      </c>
      <c r="G1039" s="97">
        <f>IF(F1039&gt;K905,1,0)</f>
        <v>1</v>
      </c>
      <c r="H1039" s="97">
        <f>IF(K1039="特になし　",0,IF(K1039=0,0,1))</f>
        <v>0</v>
      </c>
      <c r="I1039" s="97" t="s">
        <v>120</v>
      </c>
      <c r="J1039" s="97">
        <v>1</v>
      </c>
      <c r="K1039" s="98">
        <f>'項目3(環境の整備)'!AT28</f>
        <v>0</v>
      </c>
    </row>
    <row r="1040" spans="1:21" ht="12" customHeight="1" x14ac:dyDescent="0.15">
      <c r="A1040" s="61" t="s">
        <v>223</v>
      </c>
      <c r="B1040" s="62" t="s">
        <v>6</v>
      </c>
      <c r="C1040" s="62" t="s">
        <v>119</v>
      </c>
      <c r="D1040" s="100" t="s">
        <v>129</v>
      </c>
      <c r="E1040" s="99" t="str">
        <f t="shared" si="23"/>
        <v>回答対象外</v>
      </c>
      <c r="F1040" s="97">
        <v>9</v>
      </c>
      <c r="G1040" s="97">
        <f>IF(F1040&gt;K905,1,0)</f>
        <v>1</v>
      </c>
      <c r="H1040" s="97">
        <f>IF(K1040="(選択)",0,1)</f>
        <v>0</v>
      </c>
      <c r="I1040" s="97" t="s">
        <v>118</v>
      </c>
      <c r="J1040" s="97">
        <v>2</v>
      </c>
      <c r="K1040" s="98" t="str">
        <f>'項目3(環境の整備)'!AU28</f>
        <v>(選択)</v>
      </c>
    </row>
    <row r="1041" spans="1:21" ht="12" customHeight="1" x14ac:dyDescent="0.15">
      <c r="A1041" s="61" t="s">
        <v>223</v>
      </c>
      <c r="B1041" s="62" t="s">
        <v>6</v>
      </c>
      <c r="C1041" s="62" t="s">
        <v>128</v>
      </c>
      <c r="D1041" s="100" t="s">
        <v>184</v>
      </c>
      <c r="E1041" s="99" t="str">
        <f t="shared" si="23"/>
        <v>回答対象外</v>
      </c>
      <c r="F1041" s="97">
        <v>10</v>
      </c>
      <c r="G1041" s="97">
        <f>IF(F1041&gt;K905,1,0)</f>
        <v>1</v>
      </c>
      <c r="H1041" s="97">
        <f>IF(K1041="(選択)",0,1)</f>
        <v>0</v>
      </c>
      <c r="I1041" s="97" t="s">
        <v>118</v>
      </c>
      <c r="J1041" s="97">
        <v>2</v>
      </c>
      <c r="K1041" s="98" t="str">
        <f>'項目3(環境の整備)'!C29</f>
        <v>(選択)</v>
      </c>
    </row>
    <row r="1042" spans="1:21" ht="12" customHeight="1" x14ac:dyDescent="0.15">
      <c r="A1042" s="61" t="s">
        <v>223</v>
      </c>
      <c r="B1042" s="62" t="s">
        <v>6</v>
      </c>
      <c r="C1042" s="62" t="s">
        <v>127</v>
      </c>
      <c r="D1042" s="100" t="s">
        <v>88</v>
      </c>
      <c r="E1042" s="99" t="str">
        <f t="shared" si="23"/>
        <v>回答対象外</v>
      </c>
      <c r="F1042" s="97">
        <v>10</v>
      </c>
      <c r="G1042" s="97">
        <f>IF(F1042&gt;K905,1,0)</f>
        <v>1</v>
      </c>
      <c r="H1042" s="97">
        <f>IF(K1042="特になし　",0,IF(K1042=0,0,1))</f>
        <v>0</v>
      </c>
      <c r="I1042" s="97" t="s">
        <v>120</v>
      </c>
      <c r="J1042" s="97">
        <v>1</v>
      </c>
      <c r="K1042" s="98">
        <f>'項目3(環境の整備)'!D29</f>
        <v>0</v>
      </c>
    </row>
    <row r="1043" spans="1:21" ht="12" customHeight="1" x14ac:dyDescent="0.15">
      <c r="A1043" s="61" t="s">
        <v>223</v>
      </c>
      <c r="B1043" s="62" t="s">
        <v>6</v>
      </c>
      <c r="C1043" s="62" t="s">
        <v>126</v>
      </c>
      <c r="D1043" s="100" t="s">
        <v>143</v>
      </c>
      <c r="E1043" s="99" t="str">
        <f t="shared" si="23"/>
        <v>回答対象外</v>
      </c>
      <c r="F1043" s="97">
        <v>10</v>
      </c>
      <c r="G1043" s="97">
        <f>IF(F1043&gt;K905,1,0)</f>
        <v>1</v>
      </c>
      <c r="H1043" s="97">
        <f>IF(COUNTIF(K1043:W1043,"○")&gt;0,1,0)</f>
        <v>0</v>
      </c>
      <c r="I1043" s="97" t="s">
        <v>122</v>
      </c>
      <c r="J1043" s="97">
        <v>3</v>
      </c>
      <c r="K1043" s="98">
        <f>'項目3(環境の整備)'!G29</f>
        <v>0</v>
      </c>
      <c r="L1043" s="97">
        <f>'項目3(環境の整備)'!H29</f>
        <v>0</v>
      </c>
      <c r="M1043" s="97">
        <f>'項目3(環境の整備)'!I29</f>
        <v>0</v>
      </c>
    </row>
    <row r="1044" spans="1:21" ht="12" customHeight="1" x14ac:dyDescent="0.15">
      <c r="A1044" s="61" t="s">
        <v>223</v>
      </c>
      <c r="B1044" s="62" t="s">
        <v>6</v>
      </c>
      <c r="C1044" s="62" t="s">
        <v>126</v>
      </c>
      <c r="D1044" s="100" t="s">
        <v>142</v>
      </c>
      <c r="E1044" s="99" t="str">
        <f t="shared" si="23"/>
        <v>回答対象外</v>
      </c>
      <c r="F1044" s="97">
        <v>10</v>
      </c>
      <c r="G1044" s="106">
        <f>IF(F1044&gt;K905,1,IF(M1043&lt;&gt;"○",1,0))</f>
        <v>1</v>
      </c>
      <c r="H1044" s="106">
        <f>IF(G1044=1,1,IF(K1044="特になし　",1,IF(K1044=0,0,1)))</f>
        <v>1</v>
      </c>
      <c r="I1044" s="97" t="s">
        <v>120</v>
      </c>
      <c r="J1044" s="97">
        <v>1</v>
      </c>
      <c r="K1044" s="98">
        <f>'項目3(環境の整備)'!J29</f>
        <v>0</v>
      </c>
    </row>
    <row r="1045" spans="1:21" ht="12" customHeight="1" x14ac:dyDescent="0.15">
      <c r="A1045" s="61" t="s">
        <v>223</v>
      </c>
      <c r="B1045" s="62" t="s">
        <v>6</v>
      </c>
      <c r="C1045" s="62" t="s">
        <v>141</v>
      </c>
      <c r="D1045" s="100" t="s">
        <v>140</v>
      </c>
      <c r="E1045" s="99" t="str">
        <f t="shared" si="23"/>
        <v>回答対象外</v>
      </c>
      <c r="F1045" s="97">
        <v>10</v>
      </c>
      <c r="G1045" s="97">
        <f>IF(F1045&gt;K905,1,0)</f>
        <v>1</v>
      </c>
      <c r="H1045" s="97">
        <f>IF(COUNTIF(K1045:W1045,"○")&gt;0,1,0)</f>
        <v>0</v>
      </c>
      <c r="I1045" s="97" t="s">
        <v>122</v>
      </c>
      <c r="J1045" s="97">
        <v>3</v>
      </c>
      <c r="K1045" s="98">
        <f>'項目3(環境の整備)'!K29</f>
        <v>0</v>
      </c>
      <c r="L1045" s="97">
        <f>'項目3(環境の整備)'!L29</f>
        <v>0</v>
      </c>
      <c r="M1045" s="97">
        <f>'項目3(環境の整備)'!M29</f>
        <v>0</v>
      </c>
    </row>
    <row r="1046" spans="1:21" ht="12" customHeight="1" x14ac:dyDescent="0.15">
      <c r="A1046" s="61" t="s">
        <v>223</v>
      </c>
      <c r="B1046" s="62" t="s">
        <v>6</v>
      </c>
      <c r="C1046" s="62" t="s">
        <v>139</v>
      </c>
      <c r="D1046" s="100" t="s">
        <v>138</v>
      </c>
      <c r="E1046" s="99" t="str">
        <f t="shared" si="23"/>
        <v>回答対象外</v>
      </c>
      <c r="F1046" s="97">
        <v>10</v>
      </c>
      <c r="G1046" s="97">
        <f>IF(F1046&gt;K905,1,0)</f>
        <v>1</v>
      </c>
      <c r="H1046" s="97">
        <f>IF(COUNTIF(K1046:W1046,"○")&gt;0,1,0)</f>
        <v>0</v>
      </c>
      <c r="I1046" s="97" t="s">
        <v>122</v>
      </c>
      <c r="J1046" s="97">
        <v>9</v>
      </c>
      <c r="K1046" s="98">
        <f>'項目3(環境の整備)'!N29</f>
        <v>0</v>
      </c>
      <c r="L1046" s="97">
        <f>'項目3(環境の整備)'!O29</f>
        <v>0</v>
      </c>
      <c r="M1046" s="97">
        <f>'項目3(環境の整備)'!P29</f>
        <v>0</v>
      </c>
      <c r="N1046" s="97">
        <f>'項目3(環境の整備)'!Q29</f>
        <v>0</v>
      </c>
      <c r="O1046" s="97">
        <f>'項目3(環境の整備)'!R29</f>
        <v>0</v>
      </c>
      <c r="P1046" s="97">
        <f>'項目3(環境の整備)'!S29</f>
        <v>0</v>
      </c>
      <c r="Q1046" s="97">
        <f>'項目3(環境の整備)'!T29</f>
        <v>0</v>
      </c>
      <c r="R1046" s="97">
        <f>'項目3(環境の整備)'!U29</f>
        <v>0</v>
      </c>
      <c r="S1046" s="97">
        <f>'項目3(環境の整備)'!V29</f>
        <v>0</v>
      </c>
    </row>
    <row r="1047" spans="1:21" ht="12" customHeight="1" x14ac:dyDescent="0.15">
      <c r="A1047" s="61" t="s">
        <v>223</v>
      </c>
      <c r="B1047" s="62" t="s">
        <v>6</v>
      </c>
      <c r="C1047" s="62" t="s">
        <v>136</v>
      </c>
      <c r="D1047" s="100" t="s">
        <v>137</v>
      </c>
      <c r="E1047" s="99" t="str">
        <f t="shared" si="23"/>
        <v>回答対象外</v>
      </c>
      <c r="F1047" s="97">
        <v>10</v>
      </c>
      <c r="G1047" s="97">
        <f>IF(F1047&gt;K905,1,0)</f>
        <v>1</v>
      </c>
      <c r="H1047" s="97">
        <f>IF(COUNTIF(K1047:W1047,"○")&gt;0,1,0)</f>
        <v>0</v>
      </c>
      <c r="I1047" s="97" t="s">
        <v>122</v>
      </c>
      <c r="J1047" s="97">
        <v>11</v>
      </c>
      <c r="K1047" s="98">
        <f>'項目3(環境の整備)'!W29</f>
        <v>0</v>
      </c>
      <c r="L1047" s="97">
        <f>'項目3(環境の整備)'!X29</f>
        <v>0</v>
      </c>
      <c r="M1047" s="97">
        <f>'項目3(環境の整備)'!Y29</f>
        <v>0</v>
      </c>
      <c r="N1047" s="97">
        <f>'項目3(環境の整備)'!Z29</f>
        <v>0</v>
      </c>
      <c r="O1047" s="97">
        <f>'項目3(環境の整備)'!AA29</f>
        <v>0</v>
      </c>
      <c r="P1047" s="97">
        <f>'項目3(環境の整備)'!AB29</f>
        <v>0</v>
      </c>
      <c r="Q1047" s="97">
        <f>'項目3(環境の整備)'!AC29</f>
        <v>0</v>
      </c>
      <c r="R1047" s="97">
        <f>'項目3(環境の整備)'!AD29</f>
        <v>0</v>
      </c>
      <c r="S1047" s="97">
        <f>'項目3(環境の整備)'!AE29</f>
        <v>0</v>
      </c>
      <c r="T1047" s="97">
        <f>'項目3(環境の整備)'!AF29</f>
        <v>0</v>
      </c>
      <c r="U1047" s="97">
        <f>'項目3(環境の整備)'!AG29</f>
        <v>0</v>
      </c>
    </row>
    <row r="1048" spans="1:21" ht="12" customHeight="1" x14ac:dyDescent="0.15">
      <c r="A1048" s="61" t="s">
        <v>223</v>
      </c>
      <c r="B1048" s="62" t="s">
        <v>6</v>
      </c>
      <c r="C1048" s="62" t="s">
        <v>136</v>
      </c>
      <c r="D1048" s="100" t="s">
        <v>135</v>
      </c>
      <c r="E1048" s="99" t="str">
        <f t="shared" si="23"/>
        <v>回答対象外</v>
      </c>
      <c r="F1048" s="97">
        <v>10</v>
      </c>
      <c r="G1048" s="106">
        <f>IF(F1048&gt;K905,1,IF(U1047&lt;&gt;"○",1,0))</f>
        <v>1</v>
      </c>
      <c r="H1048" s="106">
        <f>IF(G1048=1,1,IF(K1048="特になし　",1,IF(K1048=0,0,1)))</f>
        <v>1</v>
      </c>
      <c r="I1048" s="97" t="s">
        <v>120</v>
      </c>
      <c r="J1048" s="97">
        <v>1</v>
      </c>
      <c r="K1048" s="98">
        <f>'項目3(環境の整備)'!AH29</f>
        <v>0</v>
      </c>
    </row>
    <row r="1049" spans="1:21" ht="12" customHeight="1" x14ac:dyDescent="0.15">
      <c r="A1049" s="61" t="s">
        <v>223</v>
      </c>
      <c r="B1049" s="62" t="s">
        <v>6</v>
      </c>
      <c r="C1049" s="62" t="s">
        <v>133</v>
      </c>
      <c r="D1049" s="100" t="s">
        <v>134</v>
      </c>
      <c r="E1049" s="99" t="str">
        <f t="shared" si="23"/>
        <v>回答対象外</v>
      </c>
      <c r="F1049" s="97">
        <v>10</v>
      </c>
      <c r="G1049" s="97">
        <f>IF(F1049&gt;K905,1,0)</f>
        <v>1</v>
      </c>
      <c r="H1049" s="97">
        <f>IF(COUNTIF(K1049:W1049,"○")&gt;0,1,0)</f>
        <v>0</v>
      </c>
      <c r="I1049" s="97" t="s">
        <v>122</v>
      </c>
      <c r="J1049" s="97">
        <v>7</v>
      </c>
      <c r="K1049" s="98">
        <f>'項目3(環境の整備)'!AI29</f>
        <v>0</v>
      </c>
      <c r="L1049" s="97">
        <f>'項目3(環境の整備)'!AJ29</f>
        <v>0</v>
      </c>
      <c r="M1049" s="97">
        <f>'項目3(環境の整備)'!AK29</f>
        <v>0</v>
      </c>
      <c r="N1049" s="97">
        <f>'項目3(環境の整備)'!AL29</f>
        <v>0</v>
      </c>
      <c r="O1049" s="97">
        <f>'項目3(環境の整備)'!AM29</f>
        <v>0</v>
      </c>
      <c r="P1049" s="97">
        <f>'項目3(環境の整備)'!AN29</f>
        <v>0</v>
      </c>
      <c r="Q1049" s="97">
        <f>'項目3(環境の整備)'!AO29</f>
        <v>0</v>
      </c>
    </row>
    <row r="1050" spans="1:21" ht="12" customHeight="1" x14ac:dyDescent="0.15">
      <c r="A1050" s="61" t="s">
        <v>223</v>
      </c>
      <c r="B1050" s="62" t="s">
        <v>6</v>
      </c>
      <c r="C1050" s="62" t="s">
        <v>133</v>
      </c>
      <c r="D1050" s="100" t="s">
        <v>132</v>
      </c>
      <c r="E1050" s="99" t="str">
        <f t="shared" si="23"/>
        <v>回答対象外</v>
      </c>
      <c r="F1050" s="97">
        <v>10</v>
      </c>
      <c r="G1050" s="106">
        <f>IF(F1050&gt;K905,1,IF(U1049&lt;&gt;"○",1,0))</f>
        <v>1</v>
      </c>
      <c r="H1050" s="106">
        <f>IF(G1050=1,1,IF(K1050="特になし　",1,IF(K1050=0,0,1)))</f>
        <v>1</v>
      </c>
      <c r="I1050" s="97" t="s">
        <v>120</v>
      </c>
      <c r="J1050" s="97">
        <v>1</v>
      </c>
      <c r="K1050" s="98">
        <f>'項目3(環境の整備)'!AP29</f>
        <v>0</v>
      </c>
    </row>
    <row r="1051" spans="1:21" ht="12" customHeight="1" x14ac:dyDescent="0.15">
      <c r="A1051" s="61" t="s">
        <v>223</v>
      </c>
      <c r="B1051" s="62" t="s">
        <v>6</v>
      </c>
      <c r="C1051" s="62" t="s">
        <v>125</v>
      </c>
      <c r="D1051" s="100" t="s">
        <v>90</v>
      </c>
      <c r="E1051" s="99" t="str">
        <f t="shared" si="23"/>
        <v>回答対象外</v>
      </c>
      <c r="F1051" s="97">
        <v>10</v>
      </c>
      <c r="G1051" s="97">
        <f>IF(F1051&gt;K905,1,0)</f>
        <v>1</v>
      </c>
      <c r="H1051" s="104">
        <v>1</v>
      </c>
      <c r="I1051" s="97" t="s">
        <v>122</v>
      </c>
      <c r="J1051" s="97">
        <v>1</v>
      </c>
      <c r="K1051" s="98">
        <f>'項目3(環境の整備)'!AQ29</f>
        <v>0</v>
      </c>
    </row>
    <row r="1052" spans="1:21" ht="12" customHeight="1" x14ac:dyDescent="0.15">
      <c r="A1052" s="61" t="s">
        <v>223</v>
      </c>
      <c r="B1052" s="62" t="s">
        <v>6</v>
      </c>
      <c r="C1052" s="62" t="s">
        <v>124</v>
      </c>
      <c r="D1052" s="100" t="s">
        <v>7</v>
      </c>
      <c r="E1052" s="99" t="str">
        <f t="shared" si="23"/>
        <v>回答対象外</v>
      </c>
      <c r="F1052" s="97">
        <v>10</v>
      </c>
      <c r="G1052" s="97">
        <f>IF(F1052&gt;K905,1,0)</f>
        <v>1</v>
      </c>
      <c r="H1052" s="97">
        <f>IF(K1052="特になし　",0,IF(K1052=0,0,1))</f>
        <v>0</v>
      </c>
      <c r="I1052" s="97" t="s">
        <v>120</v>
      </c>
      <c r="J1052" s="97">
        <v>1</v>
      </c>
      <c r="K1052" s="98">
        <f>'項目3(環境の整備)'!AR29</f>
        <v>0</v>
      </c>
    </row>
    <row r="1053" spans="1:21" ht="12" customHeight="1" x14ac:dyDescent="0.15">
      <c r="A1053" s="61" t="s">
        <v>223</v>
      </c>
      <c r="B1053" s="62" t="s">
        <v>6</v>
      </c>
      <c r="C1053" s="62" t="s">
        <v>123</v>
      </c>
      <c r="D1053" s="100" t="s">
        <v>131</v>
      </c>
      <c r="E1053" s="99" t="str">
        <f t="shared" si="23"/>
        <v>回答対象外</v>
      </c>
      <c r="F1053" s="97">
        <v>10</v>
      </c>
      <c r="G1053" s="97">
        <f>IF(F1053&gt;K905,1,0)</f>
        <v>1</v>
      </c>
      <c r="H1053" s="97">
        <f>IF(K1053="特になし　",0,IF(K1053=0,0,1))</f>
        <v>0</v>
      </c>
      <c r="I1053" s="97" t="s">
        <v>120</v>
      </c>
      <c r="J1053" s="97">
        <v>1</v>
      </c>
      <c r="K1053" s="98">
        <f>'項目3(環境の整備)'!AS29</f>
        <v>0</v>
      </c>
    </row>
    <row r="1054" spans="1:21" ht="12" customHeight="1" x14ac:dyDescent="0.15">
      <c r="A1054" s="61" t="s">
        <v>223</v>
      </c>
      <c r="B1054" s="62" t="s">
        <v>6</v>
      </c>
      <c r="C1054" s="62" t="s">
        <v>121</v>
      </c>
      <c r="D1054" s="100" t="s">
        <v>130</v>
      </c>
      <c r="E1054" s="99" t="str">
        <f t="shared" si="23"/>
        <v>回答対象外</v>
      </c>
      <c r="F1054" s="97">
        <v>10</v>
      </c>
      <c r="G1054" s="97">
        <f>IF(F1054&gt;K905,1,0)</f>
        <v>1</v>
      </c>
      <c r="H1054" s="97">
        <f>IF(K1054="特になし　",0,IF(K1054=0,0,1))</f>
        <v>0</v>
      </c>
      <c r="I1054" s="97" t="s">
        <v>120</v>
      </c>
      <c r="J1054" s="97">
        <v>1</v>
      </c>
      <c r="K1054" s="98">
        <f>'項目3(環境の整備)'!AT29</f>
        <v>0</v>
      </c>
    </row>
    <row r="1055" spans="1:21" ht="12" customHeight="1" x14ac:dyDescent="0.15">
      <c r="A1055" s="61" t="s">
        <v>223</v>
      </c>
      <c r="B1055" s="62" t="s">
        <v>6</v>
      </c>
      <c r="C1055" s="62" t="s">
        <v>119</v>
      </c>
      <c r="D1055" s="100" t="s">
        <v>129</v>
      </c>
      <c r="E1055" s="99" t="str">
        <f t="shared" si="23"/>
        <v>回答対象外</v>
      </c>
      <c r="F1055" s="97">
        <v>10</v>
      </c>
      <c r="G1055" s="97">
        <f>IF(F1055&gt;K905,1,0)</f>
        <v>1</v>
      </c>
      <c r="H1055" s="97">
        <f>IF(K1055="(選択)",0,1)</f>
        <v>0</v>
      </c>
      <c r="I1055" s="97" t="s">
        <v>118</v>
      </c>
      <c r="J1055" s="97">
        <v>2</v>
      </c>
      <c r="K1055" s="98" t="str">
        <f>'項目3(環境の整備)'!AU29</f>
        <v>(選択)</v>
      </c>
    </row>
    <row r="1056" spans="1:21" ht="12" customHeight="1" x14ac:dyDescent="0.15">
      <c r="A1056" s="61" t="s">
        <v>223</v>
      </c>
      <c r="B1056" s="62" t="s">
        <v>6</v>
      </c>
      <c r="C1056" s="62" t="s">
        <v>128</v>
      </c>
      <c r="D1056" s="100" t="s">
        <v>184</v>
      </c>
      <c r="E1056" s="99" t="str">
        <f t="shared" si="23"/>
        <v>回答対象外</v>
      </c>
      <c r="F1056" s="97">
        <v>11</v>
      </c>
      <c r="G1056" s="97">
        <f>IF(F1056&gt;K905,1,0)</f>
        <v>1</v>
      </c>
      <c r="H1056" s="97">
        <f>IF(K1056="(選択)",0,1)</f>
        <v>0</v>
      </c>
      <c r="I1056" s="97" t="s">
        <v>118</v>
      </c>
      <c r="J1056" s="97">
        <v>2</v>
      </c>
      <c r="K1056" s="98" t="str">
        <f>'項目3(環境の整備)'!C30</f>
        <v>(選択)</v>
      </c>
    </row>
    <row r="1057" spans="1:21" ht="12" customHeight="1" x14ac:dyDescent="0.15">
      <c r="A1057" s="61" t="s">
        <v>223</v>
      </c>
      <c r="B1057" s="62" t="s">
        <v>6</v>
      </c>
      <c r="C1057" s="62" t="s">
        <v>127</v>
      </c>
      <c r="D1057" s="100" t="s">
        <v>88</v>
      </c>
      <c r="E1057" s="99" t="str">
        <f t="shared" si="23"/>
        <v>回答対象外</v>
      </c>
      <c r="F1057" s="97">
        <v>11</v>
      </c>
      <c r="G1057" s="97">
        <f>IF(F1057&gt;K905,1,0)</f>
        <v>1</v>
      </c>
      <c r="H1057" s="97">
        <f>IF(K1057="特になし　",0,IF(K1057=0,0,1))</f>
        <v>0</v>
      </c>
      <c r="I1057" s="97" t="s">
        <v>120</v>
      </c>
      <c r="J1057" s="97">
        <v>1</v>
      </c>
      <c r="K1057" s="98">
        <f>'項目3(環境の整備)'!D30</f>
        <v>0</v>
      </c>
    </row>
    <row r="1058" spans="1:21" ht="12" customHeight="1" x14ac:dyDescent="0.15">
      <c r="A1058" s="61" t="s">
        <v>223</v>
      </c>
      <c r="B1058" s="62" t="s">
        <v>6</v>
      </c>
      <c r="C1058" s="62" t="s">
        <v>126</v>
      </c>
      <c r="D1058" s="100" t="s">
        <v>143</v>
      </c>
      <c r="E1058" s="99" t="str">
        <f t="shared" si="23"/>
        <v>回答対象外</v>
      </c>
      <c r="F1058" s="97">
        <v>11</v>
      </c>
      <c r="G1058" s="97">
        <f>IF(F1058&gt;K905,1,0)</f>
        <v>1</v>
      </c>
      <c r="H1058" s="97">
        <f>IF(COUNTIF(K1058:W1058,"○")&gt;0,1,0)</f>
        <v>0</v>
      </c>
      <c r="I1058" s="97" t="s">
        <v>122</v>
      </c>
      <c r="J1058" s="97">
        <v>3</v>
      </c>
      <c r="K1058" s="98">
        <f>'項目3(環境の整備)'!G30</f>
        <v>0</v>
      </c>
      <c r="L1058" s="97">
        <f>'項目3(環境の整備)'!H30</f>
        <v>0</v>
      </c>
      <c r="M1058" s="97">
        <f>'項目3(環境の整備)'!I30</f>
        <v>0</v>
      </c>
    </row>
    <row r="1059" spans="1:21" ht="12" customHeight="1" x14ac:dyDescent="0.15">
      <c r="A1059" s="61" t="s">
        <v>223</v>
      </c>
      <c r="B1059" s="62" t="s">
        <v>6</v>
      </c>
      <c r="C1059" s="62" t="s">
        <v>126</v>
      </c>
      <c r="D1059" s="100" t="s">
        <v>142</v>
      </c>
      <c r="E1059" s="99" t="str">
        <f t="shared" si="23"/>
        <v>回答対象外</v>
      </c>
      <c r="F1059" s="97">
        <v>11</v>
      </c>
      <c r="G1059" s="106">
        <f>IF(F1059&gt;K905,1,IF(M1058&lt;&gt;"○",1,0))</f>
        <v>1</v>
      </c>
      <c r="H1059" s="106">
        <f>IF(G1059=1,1,IF(K1059="特になし　",1,IF(K1059=0,0,1)))</f>
        <v>1</v>
      </c>
      <c r="I1059" s="97" t="s">
        <v>120</v>
      </c>
      <c r="J1059" s="97">
        <v>1</v>
      </c>
      <c r="K1059" s="98">
        <f>'項目3(環境の整備)'!J30</f>
        <v>0</v>
      </c>
    </row>
    <row r="1060" spans="1:21" ht="12" customHeight="1" x14ac:dyDescent="0.15">
      <c r="A1060" s="61" t="s">
        <v>223</v>
      </c>
      <c r="B1060" s="62" t="s">
        <v>6</v>
      </c>
      <c r="C1060" s="62" t="s">
        <v>141</v>
      </c>
      <c r="D1060" s="100" t="s">
        <v>140</v>
      </c>
      <c r="E1060" s="99" t="str">
        <f t="shared" si="23"/>
        <v>回答対象外</v>
      </c>
      <c r="F1060" s="97">
        <v>11</v>
      </c>
      <c r="G1060" s="97">
        <f>IF(F1060&gt;K905,1,0)</f>
        <v>1</v>
      </c>
      <c r="H1060" s="97">
        <f>IF(COUNTIF(K1060:W1060,"○")&gt;0,1,0)</f>
        <v>0</v>
      </c>
      <c r="I1060" s="97" t="s">
        <v>122</v>
      </c>
      <c r="J1060" s="97">
        <v>3</v>
      </c>
      <c r="K1060" s="98">
        <f>'項目3(環境の整備)'!K30</f>
        <v>0</v>
      </c>
      <c r="L1060" s="97">
        <f>'項目3(環境の整備)'!L30</f>
        <v>0</v>
      </c>
      <c r="M1060" s="97">
        <f>'項目3(環境の整備)'!M30</f>
        <v>0</v>
      </c>
    </row>
    <row r="1061" spans="1:21" ht="12" customHeight="1" x14ac:dyDescent="0.15">
      <c r="A1061" s="61" t="s">
        <v>223</v>
      </c>
      <c r="B1061" s="62" t="s">
        <v>6</v>
      </c>
      <c r="C1061" s="62" t="s">
        <v>139</v>
      </c>
      <c r="D1061" s="100" t="s">
        <v>138</v>
      </c>
      <c r="E1061" s="99" t="str">
        <f t="shared" si="23"/>
        <v>回答対象外</v>
      </c>
      <c r="F1061" s="97">
        <v>11</v>
      </c>
      <c r="G1061" s="97">
        <f>IF(F1061&gt;K905,1,0)</f>
        <v>1</v>
      </c>
      <c r="H1061" s="97">
        <f>IF(COUNTIF(K1061:W1061,"○")&gt;0,1,0)</f>
        <v>0</v>
      </c>
      <c r="I1061" s="97" t="s">
        <v>122</v>
      </c>
      <c r="J1061" s="97">
        <v>9</v>
      </c>
      <c r="K1061" s="98">
        <f>'項目3(環境の整備)'!N30</f>
        <v>0</v>
      </c>
      <c r="L1061" s="97">
        <f>'項目3(環境の整備)'!O30</f>
        <v>0</v>
      </c>
      <c r="M1061" s="97">
        <f>'項目3(環境の整備)'!P30</f>
        <v>0</v>
      </c>
      <c r="N1061" s="97">
        <f>'項目3(環境の整備)'!Q30</f>
        <v>0</v>
      </c>
      <c r="O1061" s="97">
        <f>'項目3(環境の整備)'!R30</f>
        <v>0</v>
      </c>
      <c r="P1061" s="97">
        <f>'項目3(環境の整備)'!S30</f>
        <v>0</v>
      </c>
      <c r="Q1061" s="97">
        <f>'項目3(環境の整備)'!T30</f>
        <v>0</v>
      </c>
      <c r="R1061" s="97">
        <f>'項目3(環境の整備)'!U30</f>
        <v>0</v>
      </c>
      <c r="S1061" s="97">
        <f>'項目3(環境の整備)'!V30</f>
        <v>0</v>
      </c>
    </row>
    <row r="1062" spans="1:21" ht="12" customHeight="1" x14ac:dyDescent="0.15">
      <c r="A1062" s="61" t="s">
        <v>223</v>
      </c>
      <c r="B1062" s="62" t="s">
        <v>6</v>
      </c>
      <c r="C1062" s="62" t="s">
        <v>136</v>
      </c>
      <c r="D1062" s="100" t="s">
        <v>137</v>
      </c>
      <c r="E1062" s="99" t="str">
        <f t="shared" si="23"/>
        <v>回答対象外</v>
      </c>
      <c r="F1062" s="97">
        <v>11</v>
      </c>
      <c r="G1062" s="97">
        <f>IF(F1062&gt;K905,1,0)</f>
        <v>1</v>
      </c>
      <c r="H1062" s="97">
        <f>IF(COUNTIF(K1062:W1062,"○")&gt;0,1,0)</f>
        <v>0</v>
      </c>
      <c r="I1062" s="97" t="s">
        <v>122</v>
      </c>
      <c r="J1062" s="97">
        <v>11</v>
      </c>
      <c r="K1062" s="98">
        <f>'項目3(環境の整備)'!W30</f>
        <v>0</v>
      </c>
      <c r="L1062" s="97">
        <f>'項目3(環境の整備)'!X30</f>
        <v>0</v>
      </c>
      <c r="M1062" s="97">
        <f>'項目3(環境の整備)'!Y30</f>
        <v>0</v>
      </c>
      <c r="N1062" s="97">
        <f>'項目3(環境の整備)'!Z30</f>
        <v>0</v>
      </c>
      <c r="O1062" s="97">
        <f>'項目3(環境の整備)'!AA30</f>
        <v>0</v>
      </c>
      <c r="P1062" s="97">
        <f>'項目3(環境の整備)'!AB30</f>
        <v>0</v>
      </c>
      <c r="Q1062" s="97">
        <f>'項目3(環境の整備)'!AC30</f>
        <v>0</v>
      </c>
      <c r="R1062" s="97">
        <f>'項目3(環境の整備)'!AD30</f>
        <v>0</v>
      </c>
      <c r="S1062" s="97">
        <f>'項目3(環境の整備)'!AE30</f>
        <v>0</v>
      </c>
      <c r="T1062" s="97">
        <f>'項目3(環境の整備)'!AF30</f>
        <v>0</v>
      </c>
      <c r="U1062" s="97">
        <f>'項目3(環境の整備)'!AG30</f>
        <v>0</v>
      </c>
    </row>
    <row r="1063" spans="1:21" ht="12" customHeight="1" x14ac:dyDescent="0.15">
      <c r="A1063" s="61" t="s">
        <v>223</v>
      </c>
      <c r="B1063" s="62" t="s">
        <v>6</v>
      </c>
      <c r="C1063" s="62" t="s">
        <v>136</v>
      </c>
      <c r="D1063" s="100" t="s">
        <v>135</v>
      </c>
      <c r="E1063" s="99" t="str">
        <f t="shared" si="23"/>
        <v>回答対象外</v>
      </c>
      <c r="F1063" s="97">
        <v>11</v>
      </c>
      <c r="G1063" s="106">
        <f>IF(F1063&gt;K905,1,IF(U1062&lt;&gt;"○",1,0))</f>
        <v>1</v>
      </c>
      <c r="H1063" s="106">
        <f>IF(G1063=1,1,IF(K1063="特になし　",1,IF(K1063=0,0,1)))</f>
        <v>1</v>
      </c>
      <c r="I1063" s="97" t="s">
        <v>120</v>
      </c>
      <c r="J1063" s="97">
        <v>1</v>
      </c>
      <c r="K1063" s="98">
        <f>'項目3(環境の整備)'!AH30</f>
        <v>0</v>
      </c>
    </row>
    <row r="1064" spans="1:21" ht="12" customHeight="1" x14ac:dyDescent="0.15">
      <c r="A1064" s="61" t="s">
        <v>223</v>
      </c>
      <c r="B1064" s="62" t="s">
        <v>6</v>
      </c>
      <c r="C1064" s="62" t="s">
        <v>133</v>
      </c>
      <c r="D1064" s="100" t="s">
        <v>134</v>
      </c>
      <c r="E1064" s="99" t="str">
        <f t="shared" si="23"/>
        <v>回答対象外</v>
      </c>
      <c r="F1064" s="97">
        <v>11</v>
      </c>
      <c r="G1064" s="97">
        <f>IF(F1064&gt;K905,1,0)</f>
        <v>1</v>
      </c>
      <c r="H1064" s="97">
        <f>IF(COUNTIF(K1064:W1064,"○")&gt;0,1,0)</f>
        <v>0</v>
      </c>
      <c r="I1064" s="97" t="s">
        <v>122</v>
      </c>
      <c r="J1064" s="97">
        <v>7</v>
      </c>
      <c r="K1064" s="98">
        <f>'項目3(環境の整備)'!AI30</f>
        <v>0</v>
      </c>
      <c r="L1064" s="97">
        <f>'項目3(環境の整備)'!AJ30</f>
        <v>0</v>
      </c>
      <c r="M1064" s="97">
        <f>'項目3(環境の整備)'!AK30</f>
        <v>0</v>
      </c>
      <c r="N1064" s="97">
        <f>'項目3(環境の整備)'!AL30</f>
        <v>0</v>
      </c>
      <c r="O1064" s="97">
        <f>'項目3(環境の整備)'!AM30</f>
        <v>0</v>
      </c>
      <c r="P1064" s="97">
        <f>'項目3(環境の整備)'!AN30</f>
        <v>0</v>
      </c>
      <c r="Q1064" s="97">
        <f>'項目3(環境の整備)'!AO30</f>
        <v>0</v>
      </c>
    </row>
    <row r="1065" spans="1:21" ht="12" customHeight="1" x14ac:dyDescent="0.15">
      <c r="A1065" s="61" t="s">
        <v>223</v>
      </c>
      <c r="B1065" s="62" t="s">
        <v>6</v>
      </c>
      <c r="C1065" s="62" t="s">
        <v>133</v>
      </c>
      <c r="D1065" s="100" t="s">
        <v>132</v>
      </c>
      <c r="E1065" s="99" t="str">
        <f t="shared" si="23"/>
        <v>回答対象外</v>
      </c>
      <c r="F1065" s="97">
        <v>11</v>
      </c>
      <c r="G1065" s="106">
        <f>IF(F1065&gt;K905,1,IF(U1064&lt;&gt;"○",1,0))</f>
        <v>1</v>
      </c>
      <c r="H1065" s="106">
        <f>IF(G1065=1,1,IF(K1065="特になし　",1,IF(K1065=0,0,1)))</f>
        <v>1</v>
      </c>
      <c r="I1065" s="97" t="s">
        <v>120</v>
      </c>
      <c r="J1065" s="97">
        <v>1</v>
      </c>
      <c r="K1065" s="98">
        <f>'項目3(環境の整備)'!AP30</f>
        <v>0</v>
      </c>
    </row>
    <row r="1066" spans="1:21" ht="12" customHeight="1" x14ac:dyDescent="0.15">
      <c r="A1066" s="61" t="s">
        <v>223</v>
      </c>
      <c r="B1066" s="62" t="s">
        <v>6</v>
      </c>
      <c r="C1066" s="62" t="s">
        <v>125</v>
      </c>
      <c r="D1066" s="100" t="s">
        <v>90</v>
      </c>
      <c r="E1066" s="99" t="str">
        <f t="shared" si="23"/>
        <v>回答対象外</v>
      </c>
      <c r="F1066" s="97">
        <v>11</v>
      </c>
      <c r="G1066" s="97">
        <f>IF(F1066&gt;K905,1,0)</f>
        <v>1</v>
      </c>
      <c r="H1066" s="104">
        <v>1</v>
      </c>
      <c r="I1066" s="97" t="s">
        <v>122</v>
      </c>
      <c r="J1066" s="97">
        <v>1</v>
      </c>
      <c r="K1066" s="98">
        <f>'項目3(環境の整備)'!AQ30</f>
        <v>0</v>
      </c>
    </row>
    <row r="1067" spans="1:21" ht="12" customHeight="1" x14ac:dyDescent="0.15">
      <c r="A1067" s="61" t="s">
        <v>223</v>
      </c>
      <c r="B1067" s="62" t="s">
        <v>6</v>
      </c>
      <c r="C1067" s="62" t="s">
        <v>124</v>
      </c>
      <c r="D1067" s="100" t="s">
        <v>7</v>
      </c>
      <c r="E1067" s="99" t="str">
        <f t="shared" si="23"/>
        <v>回答対象外</v>
      </c>
      <c r="F1067" s="97">
        <v>11</v>
      </c>
      <c r="G1067" s="97">
        <f>IF(F1067&gt;K905,1,0)</f>
        <v>1</v>
      </c>
      <c r="H1067" s="97">
        <f>IF(K1067="特になし　",0,IF(K1067=0,0,1))</f>
        <v>0</v>
      </c>
      <c r="I1067" s="97" t="s">
        <v>120</v>
      </c>
      <c r="J1067" s="97">
        <v>1</v>
      </c>
      <c r="K1067" s="98">
        <f>'項目3(環境の整備)'!AR30</f>
        <v>0</v>
      </c>
    </row>
    <row r="1068" spans="1:21" ht="12" customHeight="1" x14ac:dyDescent="0.15">
      <c r="A1068" s="61" t="s">
        <v>223</v>
      </c>
      <c r="B1068" s="62" t="s">
        <v>6</v>
      </c>
      <c r="C1068" s="62" t="s">
        <v>123</v>
      </c>
      <c r="D1068" s="100" t="s">
        <v>131</v>
      </c>
      <c r="E1068" s="99" t="str">
        <f t="shared" si="23"/>
        <v>回答対象外</v>
      </c>
      <c r="F1068" s="97">
        <v>11</v>
      </c>
      <c r="G1068" s="97">
        <f>IF(F1068&gt;K905,1,0)</f>
        <v>1</v>
      </c>
      <c r="H1068" s="97">
        <f>IF(K1068="特になし　",0,IF(K1068=0,0,1))</f>
        <v>0</v>
      </c>
      <c r="I1068" s="97" t="s">
        <v>120</v>
      </c>
      <c r="J1068" s="97">
        <v>1</v>
      </c>
      <c r="K1068" s="98">
        <f>'項目3(環境の整備)'!AS30</f>
        <v>0</v>
      </c>
    </row>
    <row r="1069" spans="1:21" ht="12" customHeight="1" x14ac:dyDescent="0.15">
      <c r="A1069" s="61" t="s">
        <v>223</v>
      </c>
      <c r="B1069" s="62" t="s">
        <v>6</v>
      </c>
      <c r="C1069" s="62" t="s">
        <v>121</v>
      </c>
      <c r="D1069" s="100" t="s">
        <v>130</v>
      </c>
      <c r="E1069" s="99" t="str">
        <f t="shared" si="23"/>
        <v>回答対象外</v>
      </c>
      <c r="F1069" s="97">
        <v>11</v>
      </c>
      <c r="G1069" s="97">
        <f>IF(F1069&gt;K905,1,0)</f>
        <v>1</v>
      </c>
      <c r="H1069" s="97">
        <f>IF(K1069="特になし　",0,IF(K1069=0,0,1))</f>
        <v>0</v>
      </c>
      <c r="I1069" s="97" t="s">
        <v>120</v>
      </c>
      <c r="J1069" s="97">
        <v>1</v>
      </c>
      <c r="K1069" s="98">
        <f>'項目3(環境の整備)'!AT30</f>
        <v>0</v>
      </c>
    </row>
    <row r="1070" spans="1:21" ht="12" customHeight="1" x14ac:dyDescent="0.15">
      <c r="A1070" s="61" t="s">
        <v>223</v>
      </c>
      <c r="B1070" s="62" t="s">
        <v>6</v>
      </c>
      <c r="C1070" s="62" t="s">
        <v>119</v>
      </c>
      <c r="D1070" s="100" t="s">
        <v>129</v>
      </c>
      <c r="E1070" s="99" t="str">
        <f t="shared" si="23"/>
        <v>回答対象外</v>
      </c>
      <c r="F1070" s="97">
        <v>11</v>
      </c>
      <c r="G1070" s="97">
        <f>IF(F1070&gt;K905,1,0)</f>
        <v>1</v>
      </c>
      <c r="H1070" s="97">
        <f>IF(K1070="(選択)",0,1)</f>
        <v>0</v>
      </c>
      <c r="I1070" s="97" t="s">
        <v>118</v>
      </c>
      <c r="J1070" s="97">
        <v>2</v>
      </c>
      <c r="K1070" s="98" t="str">
        <f>'項目3(環境の整備)'!AU30</f>
        <v>(選択)</v>
      </c>
    </row>
    <row r="1071" spans="1:21" ht="12" customHeight="1" x14ac:dyDescent="0.15">
      <c r="A1071" s="61" t="s">
        <v>223</v>
      </c>
      <c r="B1071" s="62" t="s">
        <v>6</v>
      </c>
      <c r="C1071" s="62" t="s">
        <v>128</v>
      </c>
      <c r="D1071" s="100" t="s">
        <v>184</v>
      </c>
      <c r="E1071" s="99" t="str">
        <f t="shared" si="23"/>
        <v>回答対象外</v>
      </c>
      <c r="F1071" s="97">
        <v>12</v>
      </c>
      <c r="G1071" s="97">
        <f>IF(F1071&gt;K905,1,0)</f>
        <v>1</v>
      </c>
      <c r="H1071" s="97">
        <f>IF(K1071="(選択)",0,1)</f>
        <v>0</v>
      </c>
      <c r="I1071" s="97" t="s">
        <v>118</v>
      </c>
      <c r="J1071" s="97">
        <v>2</v>
      </c>
      <c r="K1071" s="98" t="str">
        <f>'項目3(環境の整備)'!C31</f>
        <v>(選択)</v>
      </c>
    </row>
    <row r="1072" spans="1:21" ht="12" customHeight="1" x14ac:dyDescent="0.15">
      <c r="A1072" s="61" t="s">
        <v>223</v>
      </c>
      <c r="B1072" s="62" t="s">
        <v>6</v>
      </c>
      <c r="C1072" s="62" t="s">
        <v>127</v>
      </c>
      <c r="D1072" s="100" t="s">
        <v>88</v>
      </c>
      <c r="E1072" s="99" t="str">
        <f t="shared" si="23"/>
        <v>回答対象外</v>
      </c>
      <c r="F1072" s="97">
        <v>12</v>
      </c>
      <c r="G1072" s="97">
        <f>IF(F1072&gt;K905,1,0)</f>
        <v>1</v>
      </c>
      <c r="H1072" s="97">
        <f>IF(K1072="特になし　",0,IF(K1072=0,0,1))</f>
        <v>0</v>
      </c>
      <c r="I1072" s="97" t="s">
        <v>120</v>
      </c>
      <c r="J1072" s="97">
        <v>1</v>
      </c>
      <c r="K1072" s="98">
        <f>'項目3(環境の整備)'!D31</f>
        <v>0</v>
      </c>
    </row>
    <row r="1073" spans="1:21" ht="12" customHeight="1" x14ac:dyDescent="0.15">
      <c r="A1073" s="61" t="s">
        <v>223</v>
      </c>
      <c r="B1073" s="62" t="s">
        <v>6</v>
      </c>
      <c r="C1073" s="62" t="s">
        <v>126</v>
      </c>
      <c r="D1073" s="100" t="s">
        <v>143</v>
      </c>
      <c r="E1073" s="99" t="str">
        <f t="shared" si="23"/>
        <v>回答対象外</v>
      </c>
      <c r="F1073" s="97">
        <v>12</v>
      </c>
      <c r="G1073" s="97">
        <f>IF(F1073&gt;K905,1,0)</f>
        <v>1</v>
      </c>
      <c r="H1073" s="97">
        <f>IF(COUNTIF(K1073:W1073,"○")&gt;0,1,0)</f>
        <v>0</v>
      </c>
      <c r="I1073" s="97" t="s">
        <v>122</v>
      </c>
      <c r="J1073" s="97">
        <v>3</v>
      </c>
      <c r="K1073" s="98">
        <f>'項目3(環境の整備)'!G31</f>
        <v>0</v>
      </c>
      <c r="L1073" s="97">
        <f>'項目3(環境の整備)'!H31</f>
        <v>0</v>
      </c>
      <c r="M1073" s="97">
        <f>'項目3(環境の整備)'!I31</f>
        <v>0</v>
      </c>
    </row>
    <row r="1074" spans="1:21" ht="12" customHeight="1" x14ac:dyDescent="0.15">
      <c r="A1074" s="61" t="s">
        <v>223</v>
      </c>
      <c r="B1074" s="62" t="s">
        <v>6</v>
      </c>
      <c r="C1074" s="62" t="s">
        <v>126</v>
      </c>
      <c r="D1074" s="100" t="s">
        <v>142</v>
      </c>
      <c r="E1074" s="99" t="str">
        <f t="shared" si="23"/>
        <v>回答対象外</v>
      </c>
      <c r="F1074" s="97">
        <v>12</v>
      </c>
      <c r="G1074" s="106">
        <f>IF(F1074&gt;K905,1,IF(M1073&lt;&gt;"○",1,0))</f>
        <v>1</v>
      </c>
      <c r="H1074" s="106">
        <f>IF(G1074=1,1,IF(K1074="特になし　",1,IF(K1074=0,0,1)))</f>
        <v>1</v>
      </c>
      <c r="I1074" s="97" t="s">
        <v>120</v>
      </c>
      <c r="J1074" s="97">
        <v>1</v>
      </c>
      <c r="K1074" s="98">
        <f>'項目3(環境の整備)'!J31</f>
        <v>0</v>
      </c>
    </row>
    <row r="1075" spans="1:21" ht="12" customHeight="1" x14ac:dyDescent="0.15">
      <c r="A1075" s="61" t="s">
        <v>223</v>
      </c>
      <c r="B1075" s="62" t="s">
        <v>6</v>
      </c>
      <c r="C1075" s="62" t="s">
        <v>141</v>
      </c>
      <c r="D1075" s="100" t="s">
        <v>140</v>
      </c>
      <c r="E1075" s="99" t="str">
        <f t="shared" si="23"/>
        <v>回答対象外</v>
      </c>
      <c r="F1075" s="97">
        <v>12</v>
      </c>
      <c r="G1075" s="97">
        <f>IF(F1075&gt;K905,1,0)</f>
        <v>1</v>
      </c>
      <c r="H1075" s="97">
        <f>IF(COUNTIF(K1075:W1075,"○")&gt;0,1,0)</f>
        <v>0</v>
      </c>
      <c r="I1075" s="97" t="s">
        <v>122</v>
      </c>
      <c r="J1075" s="97">
        <v>3</v>
      </c>
      <c r="K1075" s="98">
        <f>'項目3(環境の整備)'!K31</f>
        <v>0</v>
      </c>
      <c r="L1075" s="97">
        <f>'項目3(環境の整備)'!L31</f>
        <v>0</v>
      </c>
      <c r="M1075" s="97">
        <f>'項目3(環境の整備)'!M31</f>
        <v>0</v>
      </c>
    </row>
    <row r="1076" spans="1:21" ht="12" customHeight="1" x14ac:dyDescent="0.15">
      <c r="A1076" s="61" t="s">
        <v>223</v>
      </c>
      <c r="B1076" s="62" t="s">
        <v>6</v>
      </c>
      <c r="C1076" s="62" t="s">
        <v>139</v>
      </c>
      <c r="D1076" s="100" t="s">
        <v>138</v>
      </c>
      <c r="E1076" s="99" t="str">
        <f t="shared" si="23"/>
        <v>回答対象外</v>
      </c>
      <c r="F1076" s="97">
        <v>12</v>
      </c>
      <c r="G1076" s="97">
        <f>IF(F1076&gt;K905,1,0)</f>
        <v>1</v>
      </c>
      <c r="H1076" s="97">
        <f>IF(COUNTIF(K1076:W1076,"○")&gt;0,1,0)</f>
        <v>0</v>
      </c>
      <c r="I1076" s="97" t="s">
        <v>122</v>
      </c>
      <c r="J1076" s="97">
        <v>9</v>
      </c>
      <c r="K1076" s="98">
        <f>'項目3(環境の整備)'!N31</f>
        <v>0</v>
      </c>
      <c r="L1076" s="97">
        <f>'項目3(環境の整備)'!O31</f>
        <v>0</v>
      </c>
      <c r="M1076" s="97">
        <f>'項目3(環境の整備)'!P31</f>
        <v>0</v>
      </c>
      <c r="N1076" s="97">
        <f>'項目3(環境の整備)'!Q31</f>
        <v>0</v>
      </c>
      <c r="O1076" s="97">
        <f>'項目3(環境の整備)'!R31</f>
        <v>0</v>
      </c>
      <c r="P1076" s="97">
        <f>'項目3(環境の整備)'!S31</f>
        <v>0</v>
      </c>
      <c r="Q1076" s="97">
        <f>'項目3(環境の整備)'!T31</f>
        <v>0</v>
      </c>
      <c r="R1076" s="97">
        <f>'項目3(環境の整備)'!U31</f>
        <v>0</v>
      </c>
      <c r="S1076" s="97">
        <f>'項目3(環境の整備)'!V31</f>
        <v>0</v>
      </c>
    </row>
    <row r="1077" spans="1:21" ht="12" customHeight="1" x14ac:dyDescent="0.15">
      <c r="A1077" s="61" t="s">
        <v>223</v>
      </c>
      <c r="B1077" s="62" t="s">
        <v>6</v>
      </c>
      <c r="C1077" s="62" t="s">
        <v>136</v>
      </c>
      <c r="D1077" s="100" t="s">
        <v>137</v>
      </c>
      <c r="E1077" s="99" t="str">
        <f t="shared" si="23"/>
        <v>回答対象外</v>
      </c>
      <c r="F1077" s="97">
        <v>12</v>
      </c>
      <c r="G1077" s="97">
        <f>IF(F1077&gt;K905,1,0)</f>
        <v>1</v>
      </c>
      <c r="H1077" s="97">
        <f>IF(COUNTIF(K1077:W1077,"○")&gt;0,1,0)</f>
        <v>0</v>
      </c>
      <c r="I1077" s="97" t="s">
        <v>122</v>
      </c>
      <c r="J1077" s="97">
        <v>11</v>
      </c>
      <c r="K1077" s="98">
        <f>'項目3(環境の整備)'!W31</f>
        <v>0</v>
      </c>
      <c r="L1077" s="97">
        <f>'項目3(環境の整備)'!X31</f>
        <v>0</v>
      </c>
      <c r="M1077" s="97">
        <f>'項目3(環境の整備)'!Y31</f>
        <v>0</v>
      </c>
      <c r="N1077" s="97">
        <f>'項目3(環境の整備)'!Z31</f>
        <v>0</v>
      </c>
      <c r="O1077" s="97">
        <f>'項目3(環境の整備)'!AA31</f>
        <v>0</v>
      </c>
      <c r="P1077" s="97">
        <f>'項目3(環境の整備)'!AB31</f>
        <v>0</v>
      </c>
      <c r="Q1077" s="97">
        <f>'項目3(環境の整備)'!AC31</f>
        <v>0</v>
      </c>
      <c r="R1077" s="97">
        <f>'項目3(環境の整備)'!AD31</f>
        <v>0</v>
      </c>
      <c r="S1077" s="97">
        <f>'項目3(環境の整備)'!AE31</f>
        <v>0</v>
      </c>
      <c r="T1077" s="97">
        <f>'項目3(環境の整備)'!AF31</f>
        <v>0</v>
      </c>
      <c r="U1077" s="97">
        <f>'項目3(環境の整備)'!AG31</f>
        <v>0</v>
      </c>
    </row>
    <row r="1078" spans="1:21" ht="12" customHeight="1" x14ac:dyDescent="0.15">
      <c r="A1078" s="61" t="s">
        <v>223</v>
      </c>
      <c r="B1078" s="62" t="s">
        <v>6</v>
      </c>
      <c r="C1078" s="62" t="s">
        <v>136</v>
      </c>
      <c r="D1078" s="100" t="s">
        <v>135</v>
      </c>
      <c r="E1078" s="99" t="str">
        <f t="shared" si="23"/>
        <v>回答対象外</v>
      </c>
      <c r="F1078" s="97">
        <v>12</v>
      </c>
      <c r="G1078" s="106">
        <f>IF(F1078&gt;K905,1,IF(U1077&lt;&gt;"○",1,0))</f>
        <v>1</v>
      </c>
      <c r="H1078" s="106">
        <f>IF(G1078=1,1,IF(K1078="特になし　",1,IF(K1078=0,0,1)))</f>
        <v>1</v>
      </c>
      <c r="I1078" s="97" t="s">
        <v>120</v>
      </c>
      <c r="J1078" s="97">
        <v>1</v>
      </c>
      <c r="K1078" s="98">
        <f>'項目3(環境の整備)'!AH31</f>
        <v>0</v>
      </c>
    </row>
    <row r="1079" spans="1:21" ht="12" customHeight="1" x14ac:dyDescent="0.15">
      <c r="A1079" s="61" t="s">
        <v>223</v>
      </c>
      <c r="B1079" s="62" t="s">
        <v>6</v>
      </c>
      <c r="C1079" s="62" t="s">
        <v>133</v>
      </c>
      <c r="D1079" s="100" t="s">
        <v>134</v>
      </c>
      <c r="E1079" s="99" t="str">
        <f t="shared" si="23"/>
        <v>回答対象外</v>
      </c>
      <c r="F1079" s="97">
        <v>12</v>
      </c>
      <c r="G1079" s="97">
        <f>IF(F1079&gt;K905,1,0)</f>
        <v>1</v>
      </c>
      <c r="H1079" s="97">
        <f>IF(COUNTIF(K1079:W1079,"○")&gt;0,1,0)</f>
        <v>0</v>
      </c>
      <c r="I1079" s="97" t="s">
        <v>122</v>
      </c>
      <c r="J1079" s="97">
        <v>7</v>
      </c>
      <c r="K1079" s="98">
        <f>'項目3(環境の整備)'!AI31</f>
        <v>0</v>
      </c>
      <c r="L1079" s="97">
        <f>'項目3(環境の整備)'!AJ31</f>
        <v>0</v>
      </c>
      <c r="M1079" s="97">
        <f>'項目3(環境の整備)'!AK31</f>
        <v>0</v>
      </c>
      <c r="N1079" s="97">
        <f>'項目3(環境の整備)'!AL31</f>
        <v>0</v>
      </c>
      <c r="O1079" s="97">
        <f>'項目3(環境の整備)'!AM31</f>
        <v>0</v>
      </c>
      <c r="P1079" s="97">
        <f>'項目3(環境の整備)'!AN31</f>
        <v>0</v>
      </c>
      <c r="Q1079" s="97">
        <f>'項目3(環境の整備)'!AO31</f>
        <v>0</v>
      </c>
    </row>
    <row r="1080" spans="1:21" ht="12" customHeight="1" x14ac:dyDescent="0.15">
      <c r="A1080" s="61" t="s">
        <v>223</v>
      </c>
      <c r="B1080" s="62" t="s">
        <v>6</v>
      </c>
      <c r="C1080" s="62" t="s">
        <v>133</v>
      </c>
      <c r="D1080" s="100" t="s">
        <v>132</v>
      </c>
      <c r="E1080" s="99" t="str">
        <f t="shared" si="23"/>
        <v>回答対象外</v>
      </c>
      <c r="F1080" s="97">
        <v>12</v>
      </c>
      <c r="G1080" s="106">
        <f>IF(F1080&gt;K905,1,IF(U1079&lt;&gt;"○",1,0))</f>
        <v>1</v>
      </c>
      <c r="H1080" s="106">
        <f>IF(G1080=1,1,IF(K1080="特になし　",1,IF(K1080=0,0,1)))</f>
        <v>1</v>
      </c>
      <c r="I1080" s="97" t="s">
        <v>120</v>
      </c>
      <c r="J1080" s="97">
        <v>1</v>
      </c>
      <c r="K1080" s="98">
        <f>'項目3(環境の整備)'!AP31</f>
        <v>0</v>
      </c>
    </row>
    <row r="1081" spans="1:21" ht="12" customHeight="1" x14ac:dyDescent="0.15">
      <c r="A1081" s="61" t="s">
        <v>223</v>
      </c>
      <c r="B1081" s="62" t="s">
        <v>6</v>
      </c>
      <c r="C1081" s="62" t="s">
        <v>125</v>
      </c>
      <c r="D1081" s="100" t="s">
        <v>90</v>
      </c>
      <c r="E1081" s="99" t="str">
        <f t="shared" si="23"/>
        <v>回答対象外</v>
      </c>
      <c r="F1081" s="97">
        <v>12</v>
      </c>
      <c r="G1081" s="97">
        <f>IF(F1081&gt;K905,1,0)</f>
        <v>1</v>
      </c>
      <c r="H1081" s="104">
        <v>1</v>
      </c>
      <c r="I1081" s="97" t="s">
        <v>122</v>
      </c>
      <c r="J1081" s="97">
        <v>1</v>
      </c>
      <c r="K1081" s="98">
        <f>'項目3(環境の整備)'!AQ31</f>
        <v>0</v>
      </c>
    </row>
    <row r="1082" spans="1:21" ht="12" customHeight="1" x14ac:dyDescent="0.15">
      <c r="A1082" s="61" t="s">
        <v>223</v>
      </c>
      <c r="B1082" s="62" t="s">
        <v>6</v>
      </c>
      <c r="C1082" s="62" t="s">
        <v>124</v>
      </c>
      <c r="D1082" s="100" t="s">
        <v>7</v>
      </c>
      <c r="E1082" s="99" t="str">
        <f t="shared" si="23"/>
        <v>回答対象外</v>
      </c>
      <c r="F1082" s="97">
        <v>12</v>
      </c>
      <c r="G1082" s="97">
        <f>IF(F1082&gt;K905,1,0)</f>
        <v>1</v>
      </c>
      <c r="H1082" s="97">
        <f>IF(K1082="特になし　",0,IF(K1082=0,0,1))</f>
        <v>0</v>
      </c>
      <c r="I1082" s="97" t="s">
        <v>120</v>
      </c>
      <c r="J1082" s="97">
        <v>1</v>
      </c>
      <c r="K1082" s="98">
        <f>'項目3(環境の整備)'!AR31</f>
        <v>0</v>
      </c>
    </row>
    <row r="1083" spans="1:21" ht="12" customHeight="1" x14ac:dyDescent="0.15">
      <c r="A1083" s="61" t="s">
        <v>223</v>
      </c>
      <c r="B1083" s="62" t="s">
        <v>6</v>
      </c>
      <c r="C1083" s="62" t="s">
        <v>123</v>
      </c>
      <c r="D1083" s="100" t="s">
        <v>131</v>
      </c>
      <c r="E1083" s="99" t="str">
        <f t="shared" si="23"/>
        <v>回答対象外</v>
      </c>
      <c r="F1083" s="97">
        <v>12</v>
      </c>
      <c r="G1083" s="97">
        <f>IF(F1083&gt;K905,1,0)</f>
        <v>1</v>
      </c>
      <c r="H1083" s="97">
        <f>IF(K1083="特になし　",0,IF(K1083=0,0,1))</f>
        <v>0</v>
      </c>
      <c r="I1083" s="97" t="s">
        <v>120</v>
      </c>
      <c r="J1083" s="97">
        <v>1</v>
      </c>
      <c r="K1083" s="98">
        <f>'項目3(環境の整備)'!AS31</f>
        <v>0</v>
      </c>
    </row>
    <row r="1084" spans="1:21" ht="12" customHeight="1" x14ac:dyDescent="0.15">
      <c r="A1084" s="61" t="s">
        <v>223</v>
      </c>
      <c r="B1084" s="62" t="s">
        <v>6</v>
      </c>
      <c r="C1084" s="62" t="s">
        <v>121</v>
      </c>
      <c r="D1084" s="100" t="s">
        <v>130</v>
      </c>
      <c r="E1084" s="99" t="str">
        <f t="shared" si="23"/>
        <v>回答対象外</v>
      </c>
      <c r="F1084" s="97">
        <v>12</v>
      </c>
      <c r="G1084" s="97">
        <f>IF(F1084&gt;K905,1,0)</f>
        <v>1</v>
      </c>
      <c r="H1084" s="97">
        <f>IF(K1084="特になし　",0,IF(K1084=0,0,1))</f>
        <v>0</v>
      </c>
      <c r="I1084" s="97" t="s">
        <v>120</v>
      </c>
      <c r="J1084" s="97">
        <v>1</v>
      </c>
      <c r="K1084" s="98">
        <f>'項目3(環境の整備)'!AT31</f>
        <v>0</v>
      </c>
    </row>
    <row r="1085" spans="1:21" ht="12" customHeight="1" x14ac:dyDescent="0.15">
      <c r="A1085" s="61" t="s">
        <v>223</v>
      </c>
      <c r="B1085" s="62" t="s">
        <v>6</v>
      </c>
      <c r="C1085" s="62" t="s">
        <v>119</v>
      </c>
      <c r="D1085" s="100" t="s">
        <v>129</v>
      </c>
      <c r="E1085" s="99" t="str">
        <f t="shared" si="23"/>
        <v>回答対象外</v>
      </c>
      <c r="F1085" s="97">
        <v>12</v>
      </c>
      <c r="G1085" s="97">
        <f>IF(F1085&gt;K905,1,0)</f>
        <v>1</v>
      </c>
      <c r="H1085" s="97">
        <f>IF(K1085="(選択)",0,1)</f>
        <v>0</v>
      </c>
      <c r="I1085" s="97" t="s">
        <v>118</v>
      </c>
      <c r="J1085" s="97">
        <v>2</v>
      </c>
      <c r="K1085" s="98" t="str">
        <f>'項目3(環境の整備)'!AU31</f>
        <v>(選択)</v>
      </c>
    </row>
    <row r="1086" spans="1:21" ht="12" customHeight="1" x14ac:dyDescent="0.15">
      <c r="A1086" s="61" t="s">
        <v>223</v>
      </c>
      <c r="B1086" s="62" t="s">
        <v>6</v>
      </c>
      <c r="C1086" s="62" t="s">
        <v>128</v>
      </c>
      <c r="D1086" s="100" t="s">
        <v>184</v>
      </c>
      <c r="E1086" s="99" t="str">
        <f t="shared" si="23"/>
        <v>回答対象外</v>
      </c>
      <c r="F1086" s="97">
        <v>13</v>
      </c>
      <c r="G1086" s="97">
        <f>IF(F1086&gt;K905,1,0)</f>
        <v>1</v>
      </c>
      <c r="H1086" s="97">
        <f>IF(K1086="(選択)",0,1)</f>
        <v>0</v>
      </c>
      <c r="I1086" s="97" t="s">
        <v>118</v>
      </c>
      <c r="J1086" s="97">
        <v>2</v>
      </c>
      <c r="K1086" s="98" t="str">
        <f>'項目3(環境の整備)'!C32</f>
        <v>(選択)</v>
      </c>
    </row>
    <row r="1087" spans="1:21" ht="12" customHeight="1" x14ac:dyDescent="0.15">
      <c r="A1087" s="61" t="s">
        <v>223</v>
      </c>
      <c r="B1087" s="62" t="s">
        <v>6</v>
      </c>
      <c r="C1087" s="62" t="s">
        <v>127</v>
      </c>
      <c r="D1087" s="100" t="s">
        <v>88</v>
      </c>
      <c r="E1087" s="99" t="str">
        <f t="shared" si="23"/>
        <v>回答対象外</v>
      </c>
      <c r="F1087" s="97">
        <v>13</v>
      </c>
      <c r="G1087" s="97">
        <f>IF(F1087&gt;K905,1,0)</f>
        <v>1</v>
      </c>
      <c r="H1087" s="97">
        <f>IF(K1087="特になし　",0,IF(K1087=0,0,1))</f>
        <v>0</v>
      </c>
      <c r="I1087" s="97" t="s">
        <v>120</v>
      </c>
      <c r="J1087" s="97">
        <v>1</v>
      </c>
      <c r="K1087" s="98">
        <f>'項目3(環境の整備)'!D32</f>
        <v>0</v>
      </c>
    </row>
    <row r="1088" spans="1:21" ht="12" customHeight="1" x14ac:dyDescent="0.15">
      <c r="A1088" s="61" t="s">
        <v>223</v>
      </c>
      <c r="B1088" s="62" t="s">
        <v>6</v>
      </c>
      <c r="C1088" s="62" t="s">
        <v>126</v>
      </c>
      <c r="D1088" s="100" t="s">
        <v>143</v>
      </c>
      <c r="E1088" s="99" t="str">
        <f t="shared" si="23"/>
        <v>回答対象外</v>
      </c>
      <c r="F1088" s="97">
        <v>13</v>
      </c>
      <c r="G1088" s="97">
        <f>IF(F1088&gt;K905,1,0)</f>
        <v>1</v>
      </c>
      <c r="H1088" s="97">
        <f>IF(COUNTIF(K1088:W1088,"○")&gt;0,1,0)</f>
        <v>0</v>
      </c>
      <c r="I1088" s="97" t="s">
        <v>122</v>
      </c>
      <c r="J1088" s="97">
        <v>3</v>
      </c>
      <c r="K1088" s="98">
        <f>'項目3(環境の整備)'!G32</f>
        <v>0</v>
      </c>
      <c r="L1088" s="97">
        <f>'項目3(環境の整備)'!H32</f>
        <v>0</v>
      </c>
      <c r="M1088" s="97">
        <f>'項目3(環境の整備)'!I32</f>
        <v>0</v>
      </c>
    </row>
    <row r="1089" spans="1:21" ht="12" customHeight="1" x14ac:dyDescent="0.15">
      <c r="A1089" s="61" t="s">
        <v>223</v>
      </c>
      <c r="B1089" s="62" t="s">
        <v>6</v>
      </c>
      <c r="C1089" s="62" t="s">
        <v>126</v>
      </c>
      <c r="D1089" s="100" t="s">
        <v>142</v>
      </c>
      <c r="E1089" s="99" t="str">
        <f t="shared" si="23"/>
        <v>回答対象外</v>
      </c>
      <c r="F1089" s="97">
        <v>13</v>
      </c>
      <c r="G1089" s="106">
        <f>IF(F1089&gt;K905,1,IF(M1088&lt;&gt;"○",1,0))</f>
        <v>1</v>
      </c>
      <c r="H1089" s="106">
        <f>IF(G1089=1,1,IF(K1089="特になし　",1,IF(K1089=0,0,1)))</f>
        <v>1</v>
      </c>
      <c r="I1089" s="97" t="s">
        <v>120</v>
      </c>
      <c r="J1089" s="97">
        <v>1</v>
      </c>
      <c r="K1089" s="98">
        <f>'項目3(環境の整備)'!J32</f>
        <v>0</v>
      </c>
    </row>
    <row r="1090" spans="1:21" ht="12" customHeight="1" x14ac:dyDescent="0.15">
      <c r="A1090" s="61" t="s">
        <v>223</v>
      </c>
      <c r="B1090" s="62" t="s">
        <v>6</v>
      </c>
      <c r="C1090" s="62" t="s">
        <v>141</v>
      </c>
      <c r="D1090" s="100" t="s">
        <v>140</v>
      </c>
      <c r="E1090" s="99" t="str">
        <f t="shared" si="23"/>
        <v>回答対象外</v>
      </c>
      <c r="F1090" s="97">
        <v>13</v>
      </c>
      <c r="G1090" s="97">
        <f>IF(F1090&gt;K905,1,0)</f>
        <v>1</v>
      </c>
      <c r="H1090" s="97">
        <f>IF(COUNTIF(K1090:W1090,"○")&gt;0,1,0)</f>
        <v>0</v>
      </c>
      <c r="I1090" s="97" t="s">
        <v>122</v>
      </c>
      <c r="J1090" s="97">
        <v>3</v>
      </c>
      <c r="K1090" s="98">
        <f>'項目3(環境の整備)'!K32</f>
        <v>0</v>
      </c>
      <c r="L1090" s="97">
        <f>'項目3(環境の整備)'!L32</f>
        <v>0</v>
      </c>
      <c r="M1090" s="97">
        <f>'項目3(環境の整備)'!M32</f>
        <v>0</v>
      </c>
    </row>
    <row r="1091" spans="1:21" ht="12" customHeight="1" x14ac:dyDescent="0.15">
      <c r="A1091" s="61" t="s">
        <v>223</v>
      </c>
      <c r="B1091" s="62" t="s">
        <v>6</v>
      </c>
      <c r="C1091" s="62" t="s">
        <v>139</v>
      </c>
      <c r="D1091" s="100" t="s">
        <v>138</v>
      </c>
      <c r="E1091" s="99" t="str">
        <f t="shared" ref="E1091:E1154" si="24">IF(G1091=1,"回答対象外",IF(H1091=1,"回答済","未回答"))</f>
        <v>回答対象外</v>
      </c>
      <c r="F1091" s="97">
        <v>13</v>
      </c>
      <c r="G1091" s="97">
        <f>IF(F1091&gt;K905,1,0)</f>
        <v>1</v>
      </c>
      <c r="H1091" s="97">
        <f>IF(COUNTIF(K1091:W1091,"○")&gt;0,1,0)</f>
        <v>0</v>
      </c>
      <c r="I1091" s="97" t="s">
        <v>122</v>
      </c>
      <c r="J1091" s="97">
        <v>9</v>
      </c>
      <c r="K1091" s="98">
        <f>'項目3(環境の整備)'!N32</f>
        <v>0</v>
      </c>
      <c r="L1091" s="97">
        <f>'項目3(環境の整備)'!O32</f>
        <v>0</v>
      </c>
      <c r="M1091" s="97">
        <f>'項目3(環境の整備)'!P32</f>
        <v>0</v>
      </c>
      <c r="N1091" s="97">
        <f>'項目3(環境の整備)'!Q32</f>
        <v>0</v>
      </c>
      <c r="O1091" s="97">
        <f>'項目3(環境の整備)'!R32</f>
        <v>0</v>
      </c>
      <c r="P1091" s="97">
        <f>'項目3(環境の整備)'!S32</f>
        <v>0</v>
      </c>
      <c r="Q1091" s="97">
        <f>'項目3(環境の整備)'!T32</f>
        <v>0</v>
      </c>
      <c r="R1091" s="97">
        <f>'項目3(環境の整備)'!U32</f>
        <v>0</v>
      </c>
      <c r="S1091" s="97">
        <f>'項目3(環境の整備)'!V32</f>
        <v>0</v>
      </c>
    </row>
    <row r="1092" spans="1:21" ht="12" customHeight="1" x14ac:dyDescent="0.15">
      <c r="A1092" s="61" t="s">
        <v>223</v>
      </c>
      <c r="B1092" s="62" t="s">
        <v>6</v>
      </c>
      <c r="C1092" s="62" t="s">
        <v>136</v>
      </c>
      <c r="D1092" s="100" t="s">
        <v>137</v>
      </c>
      <c r="E1092" s="99" t="str">
        <f t="shared" si="24"/>
        <v>回答対象外</v>
      </c>
      <c r="F1092" s="97">
        <v>13</v>
      </c>
      <c r="G1092" s="97">
        <f>IF(F1092&gt;K905,1,0)</f>
        <v>1</v>
      </c>
      <c r="H1092" s="97">
        <f>IF(COUNTIF(K1092:W1092,"○")&gt;0,1,0)</f>
        <v>0</v>
      </c>
      <c r="I1092" s="97" t="s">
        <v>122</v>
      </c>
      <c r="J1092" s="97">
        <v>11</v>
      </c>
      <c r="K1092" s="98">
        <f>'項目3(環境の整備)'!W32</f>
        <v>0</v>
      </c>
      <c r="L1092" s="97">
        <f>'項目3(環境の整備)'!X32</f>
        <v>0</v>
      </c>
      <c r="M1092" s="97">
        <f>'項目3(環境の整備)'!Y32</f>
        <v>0</v>
      </c>
      <c r="N1092" s="97">
        <f>'項目3(環境の整備)'!Z32</f>
        <v>0</v>
      </c>
      <c r="O1092" s="97">
        <f>'項目3(環境の整備)'!AA32</f>
        <v>0</v>
      </c>
      <c r="P1092" s="97">
        <f>'項目3(環境の整備)'!AB32</f>
        <v>0</v>
      </c>
      <c r="Q1092" s="97">
        <f>'項目3(環境の整備)'!AC32</f>
        <v>0</v>
      </c>
      <c r="R1092" s="97">
        <f>'項目3(環境の整備)'!AD32</f>
        <v>0</v>
      </c>
      <c r="S1092" s="97">
        <f>'項目3(環境の整備)'!AE32</f>
        <v>0</v>
      </c>
      <c r="T1092" s="97">
        <f>'項目3(環境の整備)'!AF32</f>
        <v>0</v>
      </c>
      <c r="U1092" s="97">
        <f>'項目3(環境の整備)'!AG32</f>
        <v>0</v>
      </c>
    </row>
    <row r="1093" spans="1:21" ht="12" customHeight="1" x14ac:dyDescent="0.15">
      <c r="A1093" s="61" t="s">
        <v>223</v>
      </c>
      <c r="B1093" s="62" t="s">
        <v>6</v>
      </c>
      <c r="C1093" s="62" t="s">
        <v>136</v>
      </c>
      <c r="D1093" s="100" t="s">
        <v>135</v>
      </c>
      <c r="E1093" s="99" t="str">
        <f t="shared" si="24"/>
        <v>回答対象外</v>
      </c>
      <c r="F1093" s="97">
        <v>13</v>
      </c>
      <c r="G1093" s="106">
        <f>IF(F1093&gt;K905,1,IF(U1092&lt;&gt;"○",1,0))</f>
        <v>1</v>
      </c>
      <c r="H1093" s="106">
        <f>IF(G1093=1,1,IF(K1093="特になし　",1,IF(K1093=0,0,1)))</f>
        <v>1</v>
      </c>
      <c r="I1093" s="97" t="s">
        <v>120</v>
      </c>
      <c r="J1093" s="97">
        <v>1</v>
      </c>
      <c r="K1093" s="98">
        <f>'項目3(環境の整備)'!AH32</f>
        <v>0</v>
      </c>
    </row>
    <row r="1094" spans="1:21" ht="12" customHeight="1" x14ac:dyDescent="0.15">
      <c r="A1094" s="61" t="s">
        <v>223</v>
      </c>
      <c r="B1094" s="62" t="s">
        <v>6</v>
      </c>
      <c r="C1094" s="62" t="s">
        <v>133</v>
      </c>
      <c r="D1094" s="100" t="s">
        <v>134</v>
      </c>
      <c r="E1094" s="99" t="str">
        <f t="shared" si="24"/>
        <v>回答対象外</v>
      </c>
      <c r="F1094" s="97">
        <v>13</v>
      </c>
      <c r="G1094" s="97">
        <f>IF(F1094&gt;K905,1,0)</f>
        <v>1</v>
      </c>
      <c r="H1094" s="97">
        <f>IF(COUNTIF(K1094:W1094,"○")&gt;0,1,0)</f>
        <v>0</v>
      </c>
      <c r="I1094" s="97" t="s">
        <v>122</v>
      </c>
      <c r="J1094" s="97">
        <v>7</v>
      </c>
      <c r="K1094" s="98">
        <f>'項目3(環境の整備)'!AI32</f>
        <v>0</v>
      </c>
      <c r="L1094" s="97">
        <f>'項目3(環境の整備)'!AJ32</f>
        <v>0</v>
      </c>
      <c r="M1094" s="97">
        <f>'項目3(環境の整備)'!AK32</f>
        <v>0</v>
      </c>
      <c r="N1094" s="97">
        <f>'項目3(環境の整備)'!AL32</f>
        <v>0</v>
      </c>
      <c r="O1094" s="97">
        <f>'項目3(環境の整備)'!AM32</f>
        <v>0</v>
      </c>
      <c r="P1094" s="97">
        <f>'項目3(環境の整備)'!AN32</f>
        <v>0</v>
      </c>
      <c r="Q1094" s="97">
        <f>'項目3(環境の整備)'!AO32</f>
        <v>0</v>
      </c>
    </row>
    <row r="1095" spans="1:21" ht="12" customHeight="1" x14ac:dyDescent="0.15">
      <c r="A1095" s="61" t="s">
        <v>223</v>
      </c>
      <c r="B1095" s="62" t="s">
        <v>6</v>
      </c>
      <c r="C1095" s="62" t="s">
        <v>133</v>
      </c>
      <c r="D1095" s="100" t="s">
        <v>132</v>
      </c>
      <c r="E1095" s="99" t="str">
        <f t="shared" si="24"/>
        <v>回答対象外</v>
      </c>
      <c r="F1095" s="97">
        <v>13</v>
      </c>
      <c r="G1095" s="106">
        <f>IF(F1095&gt;K905,1,IF(U1094&lt;&gt;"○",1,0))</f>
        <v>1</v>
      </c>
      <c r="H1095" s="106">
        <f>IF(G1095=1,1,IF(K1095="特になし　",1,IF(K1095=0,0,1)))</f>
        <v>1</v>
      </c>
      <c r="I1095" s="97" t="s">
        <v>120</v>
      </c>
      <c r="J1095" s="97">
        <v>1</v>
      </c>
      <c r="K1095" s="98">
        <f>'項目3(環境の整備)'!AP32</f>
        <v>0</v>
      </c>
    </row>
    <row r="1096" spans="1:21" ht="12" customHeight="1" x14ac:dyDescent="0.15">
      <c r="A1096" s="61" t="s">
        <v>223</v>
      </c>
      <c r="B1096" s="62" t="s">
        <v>6</v>
      </c>
      <c r="C1096" s="62" t="s">
        <v>125</v>
      </c>
      <c r="D1096" s="100" t="s">
        <v>90</v>
      </c>
      <c r="E1096" s="99" t="str">
        <f t="shared" si="24"/>
        <v>回答対象外</v>
      </c>
      <c r="F1096" s="97">
        <v>13</v>
      </c>
      <c r="G1096" s="97">
        <f>IF(F1096&gt;K905,1,0)</f>
        <v>1</v>
      </c>
      <c r="H1096" s="104">
        <v>1</v>
      </c>
      <c r="I1096" s="97" t="s">
        <v>122</v>
      </c>
      <c r="J1096" s="97">
        <v>1</v>
      </c>
      <c r="K1096" s="98">
        <f>'項目3(環境の整備)'!AQ32</f>
        <v>0</v>
      </c>
    </row>
    <row r="1097" spans="1:21" ht="12" customHeight="1" x14ac:dyDescent="0.15">
      <c r="A1097" s="61" t="s">
        <v>223</v>
      </c>
      <c r="B1097" s="62" t="s">
        <v>6</v>
      </c>
      <c r="C1097" s="62" t="s">
        <v>124</v>
      </c>
      <c r="D1097" s="100" t="s">
        <v>7</v>
      </c>
      <c r="E1097" s="99" t="str">
        <f t="shared" si="24"/>
        <v>回答対象外</v>
      </c>
      <c r="F1097" s="97">
        <v>13</v>
      </c>
      <c r="G1097" s="97">
        <f>IF(F1097&gt;K905,1,0)</f>
        <v>1</v>
      </c>
      <c r="H1097" s="97">
        <f>IF(K1097="特になし　",0,IF(K1097=0,0,1))</f>
        <v>0</v>
      </c>
      <c r="I1097" s="97" t="s">
        <v>120</v>
      </c>
      <c r="J1097" s="97">
        <v>1</v>
      </c>
      <c r="K1097" s="98">
        <f>'項目3(環境の整備)'!AR32</f>
        <v>0</v>
      </c>
    </row>
    <row r="1098" spans="1:21" ht="12" customHeight="1" x14ac:dyDescent="0.15">
      <c r="A1098" s="61" t="s">
        <v>223</v>
      </c>
      <c r="B1098" s="62" t="s">
        <v>6</v>
      </c>
      <c r="C1098" s="62" t="s">
        <v>123</v>
      </c>
      <c r="D1098" s="100" t="s">
        <v>131</v>
      </c>
      <c r="E1098" s="99" t="str">
        <f t="shared" si="24"/>
        <v>回答対象外</v>
      </c>
      <c r="F1098" s="97">
        <v>13</v>
      </c>
      <c r="G1098" s="97">
        <f>IF(F1098&gt;K905,1,0)</f>
        <v>1</v>
      </c>
      <c r="H1098" s="97">
        <f>IF(K1098="特になし　",0,IF(K1098=0,0,1))</f>
        <v>0</v>
      </c>
      <c r="I1098" s="97" t="s">
        <v>120</v>
      </c>
      <c r="J1098" s="97">
        <v>1</v>
      </c>
      <c r="K1098" s="98">
        <f>'項目3(環境の整備)'!AS32</f>
        <v>0</v>
      </c>
    </row>
    <row r="1099" spans="1:21" ht="12" customHeight="1" x14ac:dyDescent="0.15">
      <c r="A1099" s="61" t="s">
        <v>223</v>
      </c>
      <c r="B1099" s="62" t="s">
        <v>6</v>
      </c>
      <c r="C1099" s="62" t="s">
        <v>121</v>
      </c>
      <c r="D1099" s="100" t="s">
        <v>130</v>
      </c>
      <c r="E1099" s="99" t="str">
        <f t="shared" si="24"/>
        <v>回答対象外</v>
      </c>
      <c r="F1099" s="97">
        <v>13</v>
      </c>
      <c r="G1099" s="97">
        <f>IF(F1099&gt;K905,1,0)</f>
        <v>1</v>
      </c>
      <c r="H1099" s="97">
        <f>IF(K1099="特になし　",0,IF(K1099=0,0,1))</f>
        <v>0</v>
      </c>
      <c r="I1099" s="97" t="s">
        <v>120</v>
      </c>
      <c r="J1099" s="97">
        <v>1</v>
      </c>
      <c r="K1099" s="98">
        <f>'項目3(環境の整備)'!AT32</f>
        <v>0</v>
      </c>
    </row>
    <row r="1100" spans="1:21" ht="12" customHeight="1" x14ac:dyDescent="0.15">
      <c r="A1100" s="61" t="s">
        <v>223</v>
      </c>
      <c r="B1100" s="62" t="s">
        <v>6</v>
      </c>
      <c r="C1100" s="62" t="s">
        <v>119</v>
      </c>
      <c r="D1100" s="100" t="s">
        <v>129</v>
      </c>
      <c r="E1100" s="99" t="str">
        <f t="shared" si="24"/>
        <v>回答対象外</v>
      </c>
      <c r="F1100" s="97">
        <v>13</v>
      </c>
      <c r="G1100" s="97">
        <f>IF(F1100&gt;K905,1,0)</f>
        <v>1</v>
      </c>
      <c r="H1100" s="97">
        <f>IF(K1100="(選択)",0,1)</f>
        <v>0</v>
      </c>
      <c r="I1100" s="97" t="s">
        <v>118</v>
      </c>
      <c r="J1100" s="97">
        <v>2</v>
      </c>
      <c r="K1100" s="98" t="str">
        <f>'項目3(環境の整備)'!AU32</f>
        <v>(選択)</v>
      </c>
    </row>
    <row r="1101" spans="1:21" ht="12" customHeight="1" x14ac:dyDescent="0.15">
      <c r="A1101" s="61" t="s">
        <v>223</v>
      </c>
      <c r="B1101" s="62" t="s">
        <v>6</v>
      </c>
      <c r="C1101" s="62" t="s">
        <v>128</v>
      </c>
      <c r="D1101" s="100" t="s">
        <v>184</v>
      </c>
      <c r="E1101" s="99" t="str">
        <f t="shared" si="24"/>
        <v>回答対象外</v>
      </c>
      <c r="F1101" s="97">
        <v>14</v>
      </c>
      <c r="G1101" s="97">
        <f>IF(F1101&gt;K905,1,0)</f>
        <v>1</v>
      </c>
      <c r="H1101" s="97">
        <f>IF(K1101="(選択)",0,1)</f>
        <v>0</v>
      </c>
      <c r="I1101" s="97" t="s">
        <v>118</v>
      </c>
      <c r="J1101" s="97">
        <v>2</v>
      </c>
      <c r="K1101" s="98" t="str">
        <f>'項目3(環境の整備)'!C33</f>
        <v>(選択)</v>
      </c>
    </row>
    <row r="1102" spans="1:21" ht="12" customHeight="1" x14ac:dyDescent="0.15">
      <c r="A1102" s="61" t="s">
        <v>223</v>
      </c>
      <c r="B1102" s="62" t="s">
        <v>6</v>
      </c>
      <c r="C1102" s="62" t="s">
        <v>127</v>
      </c>
      <c r="D1102" s="100" t="s">
        <v>88</v>
      </c>
      <c r="E1102" s="99" t="str">
        <f t="shared" si="24"/>
        <v>回答対象外</v>
      </c>
      <c r="F1102" s="97">
        <v>14</v>
      </c>
      <c r="G1102" s="97">
        <f>IF(F1102&gt;K905,1,0)</f>
        <v>1</v>
      </c>
      <c r="H1102" s="97">
        <f>IF(K1102="特になし　",0,IF(K1102=0,0,1))</f>
        <v>0</v>
      </c>
      <c r="I1102" s="97" t="s">
        <v>120</v>
      </c>
      <c r="J1102" s="97">
        <v>1</v>
      </c>
      <c r="K1102" s="98">
        <f>'項目3(環境の整備)'!D33</f>
        <v>0</v>
      </c>
    </row>
    <row r="1103" spans="1:21" ht="12" customHeight="1" x14ac:dyDescent="0.15">
      <c r="A1103" s="61" t="s">
        <v>223</v>
      </c>
      <c r="B1103" s="62" t="s">
        <v>6</v>
      </c>
      <c r="C1103" s="62" t="s">
        <v>126</v>
      </c>
      <c r="D1103" s="100" t="s">
        <v>143</v>
      </c>
      <c r="E1103" s="99" t="str">
        <f t="shared" si="24"/>
        <v>回答対象外</v>
      </c>
      <c r="F1103" s="97">
        <v>14</v>
      </c>
      <c r="G1103" s="97">
        <f>IF(F1103&gt;K905,1,0)</f>
        <v>1</v>
      </c>
      <c r="H1103" s="97">
        <f>IF(COUNTIF(K1103:W1103,"○")&gt;0,1,0)</f>
        <v>0</v>
      </c>
      <c r="I1103" s="97" t="s">
        <v>122</v>
      </c>
      <c r="J1103" s="97">
        <v>3</v>
      </c>
      <c r="K1103" s="98">
        <f>'項目3(環境の整備)'!G33</f>
        <v>0</v>
      </c>
      <c r="L1103" s="97">
        <f>'項目3(環境の整備)'!H33</f>
        <v>0</v>
      </c>
      <c r="M1103" s="97">
        <f>'項目3(環境の整備)'!I33</f>
        <v>0</v>
      </c>
    </row>
    <row r="1104" spans="1:21" ht="12" customHeight="1" x14ac:dyDescent="0.15">
      <c r="A1104" s="61" t="s">
        <v>223</v>
      </c>
      <c r="B1104" s="62" t="s">
        <v>6</v>
      </c>
      <c r="C1104" s="62" t="s">
        <v>126</v>
      </c>
      <c r="D1104" s="100" t="s">
        <v>142</v>
      </c>
      <c r="E1104" s="99" t="str">
        <f t="shared" si="24"/>
        <v>回答対象外</v>
      </c>
      <c r="F1104" s="97">
        <v>14</v>
      </c>
      <c r="G1104" s="106">
        <f>IF(F1104&gt;K905,1,IF(M1103&lt;&gt;"○",1,0))</f>
        <v>1</v>
      </c>
      <c r="H1104" s="106">
        <f>IF(G1104=1,1,IF(K1104="特になし　",1,IF(K1104=0,0,1)))</f>
        <v>1</v>
      </c>
      <c r="I1104" s="97" t="s">
        <v>120</v>
      </c>
      <c r="J1104" s="97">
        <v>1</v>
      </c>
      <c r="K1104" s="98">
        <f>'項目3(環境の整備)'!J33</f>
        <v>0</v>
      </c>
    </row>
    <row r="1105" spans="1:21" ht="12" customHeight="1" x14ac:dyDescent="0.15">
      <c r="A1105" s="61" t="s">
        <v>223</v>
      </c>
      <c r="B1105" s="62" t="s">
        <v>6</v>
      </c>
      <c r="C1105" s="62" t="s">
        <v>141</v>
      </c>
      <c r="D1105" s="100" t="s">
        <v>140</v>
      </c>
      <c r="E1105" s="99" t="str">
        <f t="shared" si="24"/>
        <v>回答対象外</v>
      </c>
      <c r="F1105" s="97">
        <v>14</v>
      </c>
      <c r="G1105" s="97">
        <f>IF(F1105&gt;K905,1,0)</f>
        <v>1</v>
      </c>
      <c r="H1105" s="97">
        <f>IF(COUNTIF(K1105:W1105,"○")&gt;0,1,0)</f>
        <v>0</v>
      </c>
      <c r="I1105" s="97" t="s">
        <v>122</v>
      </c>
      <c r="J1105" s="97">
        <v>3</v>
      </c>
      <c r="K1105" s="98">
        <f>'項目3(環境の整備)'!K33</f>
        <v>0</v>
      </c>
      <c r="L1105" s="97">
        <f>'項目3(環境の整備)'!L33</f>
        <v>0</v>
      </c>
      <c r="M1105" s="97">
        <f>'項目3(環境の整備)'!M33</f>
        <v>0</v>
      </c>
    </row>
    <row r="1106" spans="1:21" ht="12" customHeight="1" x14ac:dyDescent="0.15">
      <c r="A1106" s="61" t="s">
        <v>223</v>
      </c>
      <c r="B1106" s="62" t="s">
        <v>6</v>
      </c>
      <c r="C1106" s="62" t="s">
        <v>139</v>
      </c>
      <c r="D1106" s="100" t="s">
        <v>138</v>
      </c>
      <c r="E1106" s="99" t="str">
        <f t="shared" si="24"/>
        <v>回答対象外</v>
      </c>
      <c r="F1106" s="97">
        <v>14</v>
      </c>
      <c r="G1106" s="97">
        <f>IF(F1106&gt;K905,1,0)</f>
        <v>1</v>
      </c>
      <c r="H1106" s="97">
        <f>IF(COUNTIF(K1106:W1106,"○")&gt;0,1,0)</f>
        <v>0</v>
      </c>
      <c r="I1106" s="97" t="s">
        <v>122</v>
      </c>
      <c r="J1106" s="97">
        <v>9</v>
      </c>
      <c r="K1106" s="98">
        <f>'項目3(環境の整備)'!N33</f>
        <v>0</v>
      </c>
      <c r="L1106" s="97">
        <f>'項目3(環境の整備)'!O33</f>
        <v>0</v>
      </c>
      <c r="M1106" s="97">
        <f>'項目3(環境の整備)'!P33</f>
        <v>0</v>
      </c>
      <c r="N1106" s="97">
        <f>'項目3(環境の整備)'!Q33</f>
        <v>0</v>
      </c>
      <c r="O1106" s="97">
        <f>'項目3(環境の整備)'!R33</f>
        <v>0</v>
      </c>
      <c r="P1106" s="97">
        <f>'項目3(環境の整備)'!S33</f>
        <v>0</v>
      </c>
      <c r="Q1106" s="97">
        <f>'項目3(環境の整備)'!T33</f>
        <v>0</v>
      </c>
      <c r="R1106" s="97">
        <f>'項目3(環境の整備)'!U33</f>
        <v>0</v>
      </c>
      <c r="S1106" s="97">
        <f>'項目3(環境の整備)'!V33</f>
        <v>0</v>
      </c>
    </row>
    <row r="1107" spans="1:21" ht="12" customHeight="1" x14ac:dyDescent="0.15">
      <c r="A1107" s="61" t="s">
        <v>223</v>
      </c>
      <c r="B1107" s="62" t="s">
        <v>6</v>
      </c>
      <c r="C1107" s="62" t="s">
        <v>136</v>
      </c>
      <c r="D1107" s="100" t="s">
        <v>137</v>
      </c>
      <c r="E1107" s="99" t="str">
        <f t="shared" si="24"/>
        <v>回答対象外</v>
      </c>
      <c r="F1107" s="97">
        <v>14</v>
      </c>
      <c r="G1107" s="97">
        <f>IF(F1107&gt;K905,1,0)</f>
        <v>1</v>
      </c>
      <c r="H1107" s="97">
        <f>IF(COUNTIF(K1107:W1107,"○")&gt;0,1,0)</f>
        <v>0</v>
      </c>
      <c r="I1107" s="97" t="s">
        <v>122</v>
      </c>
      <c r="J1107" s="97">
        <v>11</v>
      </c>
      <c r="K1107" s="98">
        <f>'項目3(環境の整備)'!W33</f>
        <v>0</v>
      </c>
      <c r="L1107" s="97">
        <f>'項目3(環境の整備)'!X33</f>
        <v>0</v>
      </c>
      <c r="M1107" s="97">
        <f>'項目3(環境の整備)'!Y33</f>
        <v>0</v>
      </c>
      <c r="N1107" s="97">
        <f>'項目3(環境の整備)'!Z33</f>
        <v>0</v>
      </c>
      <c r="O1107" s="97">
        <f>'項目3(環境の整備)'!AA33</f>
        <v>0</v>
      </c>
      <c r="P1107" s="97">
        <f>'項目3(環境の整備)'!AB33</f>
        <v>0</v>
      </c>
      <c r="Q1107" s="97">
        <f>'項目3(環境の整備)'!AC33</f>
        <v>0</v>
      </c>
      <c r="R1107" s="97">
        <f>'項目3(環境の整備)'!AD33</f>
        <v>0</v>
      </c>
      <c r="S1107" s="97">
        <f>'項目3(環境の整備)'!AE33</f>
        <v>0</v>
      </c>
      <c r="T1107" s="97">
        <f>'項目3(環境の整備)'!AF33</f>
        <v>0</v>
      </c>
      <c r="U1107" s="97">
        <f>'項目3(環境の整備)'!AG33</f>
        <v>0</v>
      </c>
    </row>
    <row r="1108" spans="1:21" ht="12" customHeight="1" x14ac:dyDescent="0.15">
      <c r="A1108" s="61" t="s">
        <v>223</v>
      </c>
      <c r="B1108" s="62" t="s">
        <v>6</v>
      </c>
      <c r="C1108" s="62" t="s">
        <v>136</v>
      </c>
      <c r="D1108" s="100" t="s">
        <v>135</v>
      </c>
      <c r="E1108" s="99" t="str">
        <f t="shared" si="24"/>
        <v>回答対象外</v>
      </c>
      <c r="F1108" s="97">
        <v>14</v>
      </c>
      <c r="G1108" s="106">
        <f>IF(F1108&gt;K905,1,IF(U1107&lt;&gt;"○",1,0))</f>
        <v>1</v>
      </c>
      <c r="H1108" s="106">
        <f>IF(G1108=1,1,IF(K1108="特になし　",1,IF(K1108=0,0,1)))</f>
        <v>1</v>
      </c>
      <c r="I1108" s="97" t="s">
        <v>120</v>
      </c>
      <c r="J1108" s="97">
        <v>1</v>
      </c>
      <c r="K1108" s="98">
        <f>'項目3(環境の整備)'!AH33</f>
        <v>0</v>
      </c>
    </row>
    <row r="1109" spans="1:21" ht="12" customHeight="1" x14ac:dyDescent="0.15">
      <c r="A1109" s="61" t="s">
        <v>223</v>
      </c>
      <c r="B1109" s="62" t="s">
        <v>6</v>
      </c>
      <c r="C1109" s="62" t="s">
        <v>133</v>
      </c>
      <c r="D1109" s="100" t="s">
        <v>134</v>
      </c>
      <c r="E1109" s="99" t="str">
        <f t="shared" si="24"/>
        <v>回答対象外</v>
      </c>
      <c r="F1109" s="97">
        <v>14</v>
      </c>
      <c r="G1109" s="97">
        <f>IF(F1109&gt;K905,1,0)</f>
        <v>1</v>
      </c>
      <c r="H1109" s="97">
        <f>IF(COUNTIF(K1109:W1109,"○")&gt;0,1,0)</f>
        <v>0</v>
      </c>
      <c r="I1109" s="97" t="s">
        <v>122</v>
      </c>
      <c r="J1109" s="97">
        <v>7</v>
      </c>
      <c r="K1109" s="98">
        <f>'項目3(環境の整備)'!AI33</f>
        <v>0</v>
      </c>
      <c r="L1109" s="97">
        <f>'項目3(環境の整備)'!AJ33</f>
        <v>0</v>
      </c>
      <c r="M1109" s="97">
        <f>'項目3(環境の整備)'!AK33</f>
        <v>0</v>
      </c>
      <c r="N1109" s="97">
        <f>'項目3(環境の整備)'!AL33</f>
        <v>0</v>
      </c>
      <c r="O1109" s="97">
        <f>'項目3(環境の整備)'!AM33</f>
        <v>0</v>
      </c>
      <c r="P1109" s="97">
        <f>'項目3(環境の整備)'!AN33</f>
        <v>0</v>
      </c>
      <c r="Q1109" s="97">
        <f>'項目3(環境の整備)'!AO33</f>
        <v>0</v>
      </c>
    </row>
    <row r="1110" spans="1:21" ht="12" customHeight="1" x14ac:dyDescent="0.15">
      <c r="A1110" s="61" t="s">
        <v>223</v>
      </c>
      <c r="B1110" s="62" t="s">
        <v>6</v>
      </c>
      <c r="C1110" s="62" t="s">
        <v>133</v>
      </c>
      <c r="D1110" s="100" t="s">
        <v>132</v>
      </c>
      <c r="E1110" s="99" t="str">
        <f t="shared" si="24"/>
        <v>回答対象外</v>
      </c>
      <c r="F1110" s="97">
        <v>14</v>
      </c>
      <c r="G1110" s="106">
        <f>IF(F1110&gt;K905,1,IF(U1109&lt;&gt;"○",1,0))</f>
        <v>1</v>
      </c>
      <c r="H1110" s="106">
        <f>IF(G1110=1,1,IF(K1110="特になし　",1,IF(K1110=0,0,1)))</f>
        <v>1</v>
      </c>
      <c r="I1110" s="97" t="s">
        <v>120</v>
      </c>
      <c r="J1110" s="97">
        <v>1</v>
      </c>
      <c r="K1110" s="98">
        <f>'項目3(環境の整備)'!AP33</f>
        <v>0</v>
      </c>
    </row>
    <row r="1111" spans="1:21" ht="12" customHeight="1" x14ac:dyDescent="0.15">
      <c r="A1111" s="61" t="s">
        <v>223</v>
      </c>
      <c r="B1111" s="62" t="s">
        <v>6</v>
      </c>
      <c r="C1111" s="62" t="s">
        <v>125</v>
      </c>
      <c r="D1111" s="100" t="s">
        <v>90</v>
      </c>
      <c r="E1111" s="99" t="str">
        <f t="shared" si="24"/>
        <v>回答対象外</v>
      </c>
      <c r="F1111" s="97">
        <v>14</v>
      </c>
      <c r="G1111" s="97">
        <f>IF(F1111&gt;K905,1,0)</f>
        <v>1</v>
      </c>
      <c r="H1111" s="104">
        <v>1</v>
      </c>
      <c r="I1111" s="97" t="s">
        <v>122</v>
      </c>
      <c r="J1111" s="97">
        <v>1</v>
      </c>
      <c r="K1111" s="98">
        <f>'項目3(環境の整備)'!AQ33</f>
        <v>0</v>
      </c>
    </row>
    <row r="1112" spans="1:21" ht="12" customHeight="1" x14ac:dyDescent="0.15">
      <c r="A1112" s="61" t="s">
        <v>223</v>
      </c>
      <c r="B1112" s="62" t="s">
        <v>6</v>
      </c>
      <c r="C1112" s="62" t="s">
        <v>124</v>
      </c>
      <c r="D1112" s="100" t="s">
        <v>7</v>
      </c>
      <c r="E1112" s="99" t="str">
        <f t="shared" si="24"/>
        <v>回答対象外</v>
      </c>
      <c r="F1112" s="97">
        <v>14</v>
      </c>
      <c r="G1112" s="97">
        <f>IF(F1112&gt;K905,1,0)</f>
        <v>1</v>
      </c>
      <c r="H1112" s="97">
        <f>IF(K1112="特になし　",0,IF(K1112=0,0,1))</f>
        <v>0</v>
      </c>
      <c r="I1112" s="97" t="s">
        <v>120</v>
      </c>
      <c r="J1112" s="97">
        <v>1</v>
      </c>
      <c r="K1112" s="98">
        <f>'項目3(環境の整備)'!AR33</f>
        <v>0</v>
      </c>
    </row>
    <row r="1113" spans="1:21" ht="12" customHeight="1" x14ac:dyDescent="0.15">
      <c r="A1113" s="61" t="s">
        <v>223</v>
      </c>
      <c r="B1113" s="62" t="s">
        <v>6</v>
      </c>
      <c r="C1113" s="62" t="s">
        <v>123</v>
      </c>
      <c r="D1113" s="100" t="s">
        <v>131</v>
      </c>
      <c r="E1113" s="99" t="str">
        <f t="shared" si="24"/>
        <v>回答対象外</v>
      </c>
      <c r="F1113" s="97">
        <v>14</v>
      </c>
      <c r="G1113" s="97">
        <f>IF(F1113&gt;K905,1,0)</f>
        <v>1</v>
      </c>
      <c r="H1113" s="97">
        <f>IF(K1113="特になし　",0,IF(K1113=0,0,1))</f>
        <v>0</v>
      </c>
      <c r="I1113" s="97" t="s">
        <v>120</v>
      </c>
      <c r="J1113" s="97">
        <v>1</v>
      </c>
      <c r="K1113" s="98">
        <f>'項目3(環境の整備)'!AS33</f>
        <v>0</v>
      </c>
    </row>
    <row r="1114" spans="1:21" ht="12" customHeight="1" x14ac:dyDescent="0.15">
      <c r="A1114" s="61" t="s">
        <v>223</v>
      </c>
      <c r="B1114" s="62" t="s">
        <v>6</v>
      </c>
      <c r="C1114" s="62" t="s">
        <v>121</v>
      </c>
      <c r="D1114" s="100" t="s">
        <v>130</v>
      </c>
      <c r="E1114" s="99" t="str">
        <f t="shared" si="24"/>
        <v>回答対象外</v>
      </c>
      <c r="F1114" s="97">
        <v>14</v>
      </c>
      <c r="G1114" s="97">
        <f>IF(F1114&gt;K905,1,0)</f>
        <v>1</v>
      </c>
      <c r="H1114" s="97">
        <f>IF(K1114="特になし　",0,IF(K1114=0,0,1))</f>
        <v>0</v>
      </c>
      <c r="I1114" s="97" t="s">
        <v>120</v>
      </c>
      <c r="J1114" s="97">
        <v>1</v>
      </c>
      <c r="K1114" s="98">
        <f>'項目3(環境の整備)'!AT33</f>
        <v>0</v>
      </c>
    </row>
    <row r="1115" spans="1:21" ht="12" customHeight="1" x14ac:dyDescent="0.15">
      <c r="A1115" s="61" t="s">
        <v>223</v>
      </c>
      <c r="B1115" s="62" t="s">
        <v>6</v>
      </c>
      <c r="C1115" s="62" t="s">
        <v>119</v>
      </c>
      <c r="D1115" s="100" t="s">
        <v>129</v>
      </c>
      <c r="E1115" s="99" t="str">
        <f t="shared" si="24"/>
        <v>回答対象外</v>
      </c>
      <c r="F1115" s="97">
        <v>14</v>
      </c>
      <c r="G1115" s="97">
        <f>IF(F1115&gt;K905,1,0)</f>
        <v>1</v>
      </c>
      <c r="H1115" s="97">
        <f>IF(K1115="(選択)",0,1)</f>
        <v>0</v>
      </c>
      <c r="I1115" s="97" t="s">
        <v>118</v>
      </c>
      <c r="J1115" s="97">
        <v>2</v>
      </c>
      <c r="K1115" s="98" t="str">
        <f>'項目3(環境の整備)'!AU33</f>
        <v>(選択)</v>
      </c>
    </row>
    <row r="1116" spans="1:21" ht="12" customHeight="1" x14ac:dyDescent="0.15">
      <c r="A1116" s="61" t="s">
        <v>223</v>
      </c>
      <c r="B1116" s="62" t="s">
        <v>6</v>
      </c>
      <c r="C1116" s="62" t="s">
        <v>128</v>
      </c>
      <c r="D1116" s="100" t="s">
        <v>184</v>
      </c>
      <c r="E1116" s="99" t="str">
        <f t="shared" si="24"/>
        <v>回答対象外</v>
      </c>
      <c r="F1116" s="97">
        <v>15</v>
      </c>
      <c r="G1116" s="97">
        <f>IF(F1116&gt;K905,1,0)</f>
        <v>1</v>
      </c>
      <c r="H1116" s="97">
        <f>IF(K1116="(選択)",0,1)</f>
        <v>0</v>
      </c>
      <c r="I1116" s="97" t="s">
        <v>118</v>
      </c>
      <c r="J1116" s="97">
        <v>2</v>
      </c>
      <c r="K1116" s="98" t="str">
        <f>'項目3(環境の整備)'!C34</f>
        <v>(選択)</v>
      </c>
    </row>
    <row r="1117" spans="1:21" ht="12" customHeight="1" x14ac:dyDescent="0.15">
      <c r="A1117" s="61" t="s">
        <v>223</v>
      </c>
      <c r="B1117" s="62" t="s">
        <v>6</v>
      </c>
      <c r="C1117" s="62" t="s">
        <v>127</v>
      </c>
      <c r="D1117" s="100" t="s">
        <v>88</v>
      </c>
      <c r="E1117" s="99" t="str">
        <f t="shared" si="24"/>
        <v>回答対象外</v>
      </c>
      <c r="F1117" s="97">
        <v>15</v>
      </c>
      <c r="G1117" s="97">
        <f>IF(F1117&gt;K905,1,0)</f>
        <v>1</v>
      </c>
      <c r="H1117" s="97">
        <f>IF(K1117="特になし　",0,IF(K1117=0,0,1))</f>
        <v>0</v>
      </c>
      <c r="I1117" s="97" t="s">
        <v>120</v>
      </c>
      <c r="J1117" s="97">
        <v>1</v>
      </c>
      <c r="K1117" s="98">
        <f>'項目3(環境の整備)'!D34</f>
        <v>0</v>
      </c>
    </row>
    <row r="1118" spans="1:21" ht="12" customHeight="1" x14ac:dyDescent="0.15">
      <c r="A1118" s="61" t="s">
        <v>223</v>
      </c>
      <c r="B1118" s="62" t="s">
        <v>6</v>
      </c>
      <c r="C1118" s="62" t="s">
        <v>126</v>
      </c>
      <c r="D1118" s="100" t="s">
        <v>143</v>
      </c>
      <c r="E1118" s="99" t="str">
        <f t="shared" si="24"/>
        <v>回答対象外</v>
      </c>
      <c r="F1118" s="97">
        <v>15</v>
      </c>
      <c r="G1118" s="97">
        <f>IF(F1118&gt;K905,1,0)</f>
        <v>1</v>
      </c>
      <c r="H1118" s="97">
        <f>IF(COUNTIF(K1118:W1118,"○")&gt;0,1,0)</f>
        <v>0</v>
      </c>
      <c r="I1118" s="97" t="s">
        <v>122</v>
      </c>
      <c r="J1118" s="97">
        <v>3</v>
      </c>
      <c r="K1118" s="98">
        <f>'項目3(環境の整備)'!G34</f>
        <v>0</v>
      </c>
      <c r="L1118" s="97">
        <f>'項目3(環境の整備)'!H34</f>
        <v>0</v>
      </c>
      <c r="M1118" s="97">
        <f>'項目3(環境の整備)'!I34</f>
        <v>0</v>
      </c>
    </row>
    <row r="1119" spans="1:21" ht="12" customHeight="1" x14ac:dyDescent="0.15">
      <c r="A1119" s="61" t="s">
        <v>223</v>
      </c>
      <c r="B1119" s="62" t="s">
        <v>6</v>
      </c>
      <c r="C1119" s="62" t="s">
        <v>126</v>
      </c>
      <c r="D1119" s="100" t="s">
        <v>142</v>
      </c>
      <c r="E1119" s="99" t="str">
        <f t="shared" si="24"/>
        <v>回答対象外</v>
      </c>
      <c r="F1119" s="97">
        <v>15</v>
      </c>
      <c r="G1119" s="106">
        <f>IF(F1119&gt;K905,1,IF(M1118&lt;&gt;"○",1,0))</f>
        <v>1</v>
      </c>
      <c r="H1119" s="106">
        <f>IF(G1119=1,1,IF(K1119="特になし　",1,IF(K1119=0,0,1)))</f>
        <v>1</v>
      </c>
      <c r="I1119" s="97" t="s">
        <v>120</v>
      </c>
      <c r="J1119" s="97">
        <v>1</v>
      </c>
      <c r="K1119" s="98">
        <f>'項目3(環境の整備)'!J34</f>
        <v>0</v>
      </c>
    </row>
    <row r="1120" spans="1:21" ht="12" customHeight="1" x14ac:dyDescent="0.15">
      <c r="A1120" s="61" t="s">
        <v>223</v>
      </c>
      <c r="B1120" s="62" t="s">
        <v>6</v>
      </c>
      <c r="C1120" s="62" t="s">
        <v>141</v>
      </c>
      <c r="D1120" s="100" t="s">
        <v>140</v>
      </c>
      <c r="E1120" s="99" t="str">
        <f t="shared" si="24"/>
        <v>回答対象外</v>
      </c>
      <c r="F1120" s="97">
        <v>15</v>
      </c>
      <c r="G1120" s="97">
        <f>IF(F1120&gt;K905,1,0)</f>
        <v>1</v>
      </c>
      <c r="H1120" s="97">
        <f>IF(COUNTIF(K1120:W1120,"○")&gt;0,1,0)</f>
        <v>0</v>
      </c>
      <c r="I1120" s="97" t="s">
        <v>122</v>
      </c>
      <c r="J1120" s="97">
        <v>3</v>
      </c>
      <c r="K1120" s="98">
        <f>'項目3(環境の整備)'!K34</f>
        <v>0</v>
      </c>
      <c r="L1120" s="97">
        <f>'項目3(環境の整備)'!L34</f>
        <v>0</v>
      </c>
      <c r="M1120" s="97">
        <f>'項目3(環境の整備)'!M34</f>
        <v>0</v>
      </c>
    </row>
    <row r="1121" spans="1:21" ht="12" customHeight="1" x14ac:dyDescent="0.15">
      <c r="A1121" s="61" t="s">
        <v>223</v>
      </c>
      <c r="B1121" s="62" t="s">
        <v>6</v>
      </c>
      <c r="C1121" s="62" t="s">
        <v>139</v>
      </c>
      <c r="D1121" s="100" t="s">
        <v>138</v>
      </c>
      <c r="E1121" s="99" t="str">
        <f t="shared" si="24"/>
        <v>回答対象外</v>
      </c>
      <c r="F1121" s="97">
        <v>15</v>
      </c>
      <c r="G1121" s="97">
        <f>IF(F1121&gt;K905,1,0)</f>
        <v>1</v>
      </c>
      <c r="H1121" s="97">
        <f>IF(COUNTIF(K1121:W1121,"○")&gt;0,1,0)</f>
        <v>0</v>
      </c>
      <c r="I1121" s="97" t="s">
        <v>122</v>
      </c>
      <c r="J1121" s="97">
        <v>9</v>
      </c>
      <c r="K1121" s="98">
        <f>'項目3(環境の整備)'!N34</f>
        <v>0</v>
      </c>
      <c r="L1121" s="97">
        <f>'項目3(環境の整備)'!O34</f>
        <v>0</v>
      </c>
      <c r="M1121" s="97">
        <f>'項目3(環境の整備)'!P34</f>
        <v>0</v>
      </c>
      <c r="N1121" s="97">
        <f>'項目3(環境の整備)'!Q34</f>
        <v>0</v>
      </c>
      <c r="O1121" s="97">
        <f>'項目3(環境の整備)'!R34</f>
        <v>0</v>
      </c>
      <c r="P1121" s="97">
        <f>'項目3(環境の整備)'!S34</f>
        <v>0</v>
      </c>
      <c r="Q1121" s="97">
        <f>'項目3(環境の整備)'!T34</f>
        <v>0</v>
      </c>
      <c r="R1121" s="97">
        <f>'項目3(環境の整備)'!U34</f>
        <v>0</v>
      </c>
      <c r="S1121" s="97">
        <f>'項目3(環境の整備)'!V34</f>
        <v>0</v>
      </c>
    </row>
    <row r="1122" spans="1:21" ht="12" customHeight="1" x14ac:dyDescent="0.15">
      <c r="A1122" s="61" t="s">
        <v>223</v>
      </c>
      <c r="B1122" s="62" t="s">
        <v>6</v>
      </c>
      <c r="C1122" s="62" t="s">
        <v>136</v>
      </c>
      <c r="D1122" s="100" t="s">
        <v>137</v>
      </c>
      <c r="E1122" s="99" t="str">
        <f t="shared" si="24"/>
        <v>回答対象外</v>
      </c>
      <c r="F1122" s="97">
        <v>15</v>
      </c>
      <c r="G1122" s="97">
        <f>IF(F1122&gt;K905,1,0)</f>
        <v>1</v>
      </c>
      <c r="H1122" s="97">
        <f>IF(COUNTIF(K1122:W1122,"○")&gt;0,1,0)</f>
        <v>0</v>
      </c>
      <c r="I1122" s="97" t="s">
        <v>122</v>
      </c>
      <c r="J1122" s="97">
        <v>11</v>
      </c>
      <c r="K1122" s="98">
        <f>'項目3(環境の整備)'!W34</f>
        <v>0</v>
      </c>
      <c r="L1122" s="97">
        <f>'項目3(環境の整備)'!X34</f>
        <v>0</v>
      </c>
      <c r="M1122" s="97">
        <f>'項目3(環境の整備)'!Y34</f>
        <v>0</v>
      </c>
      <c r="N1122" s="97">
        <f>'項目3(環境の整備)'!Z34</f>
        <v>0</v>
      </c>
      <c r="O1122" s="97">
        <f>'項目3(環境の整備)'!AA34</f>
        <v>0</v>
      </c>
      <c r="P1122" s="97">
        <f>'項目3(環境の整備)'!AB34</f>
        <v>0</v>
      </c>
      <c r="Q1122" s="97">
        <f>'項目3(環境の整備)'!AC34</f>
        <v>0</v>
      </c>
      <c r="R1122" s="97">
        <f>'項目3(環境の整備)'!AD34</f>
        <v>0</v>
      </c>
      <c r="S1122" s="97">
        <f>'項目3(環境の整備)'!AE34</f>
        <v>0</v>
      </c>
      <c r="T1122" s="97">
        <f>'項目3(環境の整備)'!AF34</f>
        <v>0</v>
      </c>
      <c r="U1122" s="97">
        <f>'項目3(環境の整備)'!AG34</f>
        <v>0</v>
      </c>
    </row>
    <row r="1123" spans="1:21" ht="12" customHeight="1" x14ac:dyDescent="0.15">
      <c r="A1123" s="61" t="s">
        <v>223</v>
      </c>
      <c r="B1123" s="62" t="s">
        <v>6</v>
      </c>
      <c r="C1123" s="62" t="s">
        <v>136</v>
      </c>
      <c r="D1123" s="100" t="s">
        <v>135</v>
      </c>
      <c r="E1123" s="99" t="str">
        <f t="shared" si="24"/>
        <v>回答対象外</v>
      </c>
      <c r="F1123" s="97">
        <v>15</v>
      </c>
      <c r="G1123" s="106">
        <f>IF(F1123&gt;K905,1,IF(U1122&lt;&gt;"○",1,0))</f>
        <v>1</v>
      </c>
      <c r="H1123" s="106">
        <f>IF(G1123=1,1,IF(K1123="特になし　",1,IF(K1123=0,0,1)))</f>
        <v>1</v>
      </c>
      <c r="I1123" s="97" t="s">
        <v>120</v>
      </c>
      <c r="J1123" s="97">
        <v>1</v>
      </c>
      <c r="K1123" s="98">
        <f>'項目3(環境の整備)'!AH34</f>
        <v>0</v>
      </c>
    </row>
    <row r="1124" spans="1:21" ht="12" customHeight="1" x14ac:dyDescent="0.15">
      <c r="A1124" s="61" t="s">
        <v>223</v>
      </c>
      <c r="B1124" s="62" t="s">
        <v>6</v>
      </c>
      <c r="C1124" s="62" t="s">
        <v>133</v>
      </c>
      <c r="D1124" s="100" t="s">
        <v>134</v>
      </c>
      <c r="E1124" s="99" t="str">
        <f t="shared" si="24"/>
        <v>回答対象外</v>
      </c>
      <c r="F1124" s="97">
        <v>15</v>
      </c>
      <c r="G1124" s="97">
        <f>IF(F1124&gt;K905,1,0)</f>
        <v>1</v>
      </c>
      <c r="H1124" s="97">
        <f>IF(COUNTIF(K1124:W1124,"○")&gt;0,1,0)</f>
        <v>0</v>
      </c>
      <c r="I1124" s="97" t="s">
        <v>122</v>
      </c>
      <c r="J1124" s="97">
        <v>7</v>
      </c>
      <c r="K1124" s="98">
        <f>'項目3(環境の整備)'!AI34</f>
        <v>0</v>
      </c>
      <c r="L1124" s="97">
        <f>'項目3(環境の整備)'!AJ34</f>
        <v>0</v>
      </c>
      <c r="M1124" s="97">
        <f>'項目3(環境の整備)'!AK34</f>
        <v>0</v>
      </c>
      <c r="N1124" s="97">
        <f>'項目3(環境の整備)'!AL34</f>
        <v>0</v>
      </c>
      <c r="O1124" s="97">
        <f>'項目3(環境の整備)'!AM34</f>
        <v>0</v>
      </c>
      <c r="P1124" s="97">
        <f>'項目3(環境の整備)'!AN34</f>
        <v>0</v>
      </c>
      <c r="Q1124" s="97">
        <f>'項目3(環境の整備)'!AO34</f>
        <v>0</v>
      </c>
    </row>
    <row r="1125" spans="1:21" ht="12" customHeight="1" x14ac:dyDescent="0.15">
      <c r="A1125" s="61" t="s">
        <v>223</v>
      </c>
      <c r="B1125" s="62" t="s">
        <v>6</v>
      </c>
      <c r="C1125" s="62" t="s">
        <v>133</v>
      </c>
      <c r="D1125" s="100" t="s">
        <v>132</v>
      </c>
      <c r="E1125" s="99" t="str">
        <f t="shared" si="24"/>
        <v>回答対象外</v>
      </c>
      <c r="F1125" s="97">
        <v>15</v>
      </c>
      <c r="G1125" s="106">
        <f>IF(F1125&gt;K905,1,IF(U1124&lt;&gt;"○",1,0))</f>
        <v>1</v>
      </c>
      <c r="H1125" s="106">
        <f>IF(G1125=1,1,IF(K1125="特になし　",1,IF(K1125=0,0,1)))</f>
        <v>1</v>
      </c>
      <c r="I1125" s="97" t="s">
        <v>120</v>
      </c>
      <c r="J1125" s="97">
        <v>1</v>
      </c>
      <c r="K1125" s="98">
        <f>'項目3(環境の整備)'!AP34</f>
        <v>0</v>
      </c>
    </row>
    <row r="1126" spans="1:21" ht="12" customHeight="1" x14ac:dyDescent="0.15">
      <c r="A1126" s="61" t="s">
        <v>223</v>
      </c>
      <c r="B1126" s="62" t="s">
        <v>6</v>
      </c>
      <c r="C1126" s="62" t="s">
        <v>125</v>
      </c>
      <c r="D1126" s="100" t="s">
        <v>90</v>
      </c>
      <c r="E1126" s="99" t="str">
        <f t="shared" si="24"/>
        <v>回答対象外</v>
      </c>
      <c r="F1126" s="97">
        <v>15</v>
      </c>
      <c r="G1126" s="97">
        <f>IF(F1126&gt;K905,1,0)</f>
        <v>1</v>
      </c>
      <c r="H1126" s="104">
        <v>1</v>
      </c>
      <c r="I1126" s="97" t="s">
        <v>122</v>
      </c>
      <c r="J1126" s="97">
        <v>1</v>
      </c>
      <c r="K1126" s="98">
        <f>'項目3(環境の整備)'!AQ34</f>
        <v>0</v>
      </c>
    </row>
    <row r="1127" spans="1:21" ht="12" customHeight="1" x14ac:dyDescent="0.15">
      <c r="A1127" s="61" t="s">
        <v>223</v>
      </c>
      <c r="B1127" s="62" t="s">
        <v>6</v>
      </c>
      <c r="C1127" s="62" t="s">
        <v>124</v>
      </c>
      <c r="D1127" s="100" t="s">
        <v>7</v>
      </c>
      <c r="E1127" s="99" t="str">
        <f t="shared" si="24"/>
        <v>回答対象外</v>
      </c>
      <c r="F1127" s="97">
        <v>15</v>
      </c>
      <c r="G1127" s="97">
        <f>IF(F1127&gt;K905,1,0)</f>
        <v>1</v>
      </c>
      <c r="H1127" s="97">
        <f>IF(K1127="特になし　",0,IF(K1127=0,0,1))</f>
        <v>0</v>
      </c>
      <c r="I1127" s="97" t="s">
        <v>120</v>
      </c>
      <c r="J1127" s="97">
        <v>1</v>
      </c>
      <c r="K1127" s="98">
        <f>'項目3(環境の整備)'!AR34</f>
        <v>0</v>
      </c>
    </row>
    <row r="1128" spans="1:21" ht="12" customHeight="1" x14ac:dyDescent="0.15">
      <c r="A1128" s="61" t="s">
        <v>223</v>
      </c>
      <c r="B1128" s="62" t="s">
        <v>6</v>
      </c>
      <c r="C1128" s="62" t="s">
        <v>123</v>
      </c>
      <c r="D1128" s="100" t="s">
        <v>131</v>
      </c>
      <c r="E1128" s="99" t="str">
        <f t="shared" si="24"/>
        <v>回答対象外</v>
      </c>
      <c r="F1128" s="97">
        <v>15</v>
      </c>
      <c r="G1128" s="97">
        <f>IF(F1128&gt;K905,1,0)</f>
        <v>1</v>
      </c>
      <c r="H1128" s="97">
        <f>IF(K1128="特になし　",0,IF(K1128=0,0,1))</f>
        <v>0</v>
      </c>
      <c r="I1128" s="97" t="s">
        <v>120</v>
      </c>
      <c r="J1128" s="97">
        <v>1</v>
      </c>
      <c r="K1128" s="98">
        <f>'項目3(環境の整備)'!AS34</f>
        <v>0</v>
      </c>
    </row>
    <row r="1129" spans="1:21" ht="12" customHeight="1" x14ac:dyDescent="0.15">
      <c r="A1129" s="61" t="s">
        <v>223</v>
      </c>
      <c r="B1129" s="62" t="s">
        <v>6</v>
      </c>
      <c r="C1129" s="62" t="s">
        <v>121</v>
      </c>
      <c r="D1129" s="100" t="s">
        <v>130</v>
      </c>
      <c r="E1129" s="99" t="str">
        <f t="shared" si="24"/>
        <v>回答対象外</v>
      </c>
      <c r="F1129" s="97">
        <v>15</v>
      </c>
      <c r="G1129" s="97">
        <f>IF(F1129&gt;K905,1,0)</f>
        <v>1</v>
      </c>
      <c r="H1129" s="97">
        <f>IF(K1129="特になし　",0,IF(K1129=0,0,1))</f>
        <v>0</v>
      </c>
      <c r="I1129" s="97" t="s">
        <v>120</v>
      </c>
      <c r="J1129" s="97">
        <v>1</v>
      </c>
      <c r="K1129" s="98">
        <f>'項目3(環境の整備)'!AT34</f>
        <v>0</v>
      </c>
    </row>
    <row r="1130" spans="1:21" ht="12" customHeight="1" x14ac:dyDescent="0.15">
      <c r="A1130" s="61" t="s">
        <v>223</v>
      </c>
      <c r="B1130" s="62" t="s">
        <v>6</v>
      </c>
      <c r="C1130" s="62" t="s">
        <v>119</v>
      </c>
      <c r="D1130" s="100" t="s">
        <v>129</v>
      </c>
      <c r="E1130" s="99" t="str">
        <f t="shared" si="24"/>
        <v>回答対象外</v>
      </c>
      <c r="F1130" s="97">
        <v>15</v>
      </c>
      <c r="G1130" s="97">
        <f>IF(F1130&gt;K905,1,0)</f>
        <v>1</v>
      </c>
      <c r="H1130" s="97">
        <f>IF(K1130="(選択)",0,1)</f>
        <v>0</v>
      </c>
      <c r="I1130" s="97" t="s">
        <v>118</v>
      </c>
      <c r="J1130" s="97">
        <v>2</v>
      </c>
      <c r="K1130" s="98" t="str">
        <f>'項目3(環境の整備)'!AU34</f>
        <v>(選択)</v>
      </c>
    </row>
    <row r="1131" spans="1:21" ht="12" customHeight="1" x14ac:dyDescent="0.15">
      <c r="A1131" s="61" t="s">
        <v>223</v>
      </c>
      <c r="B1131" s="62" t="s">
        <v>6</v>
      </c>
      <c r="C1131" s="62" t="s">
        <v>128</v>
      </c>
      <c r="D1131" s="100" t="s">
        <v>184</v>
      </c>
      <c r="E1131" s="99" t="str">
        <f t="shared" si="24"/>
        <v>回答対象外</v>
      </c>
      <c r="F1131" s="97">
        <v>16</v>
      </c>
      <c r="G1131" s="97">
        <f>IF(F1131&gt;K905,1,0)</f>
        <v>1</v>
      </c>
      <c r="H1131" s="97">
        <f>IF(K1131="(選択)",0,1)</f>
        <v>0</v>
      </c>
      <c r="I1131" s="97" t="s">
        <v>118</v>
      </c>
      <c r="J1131" s="97">
        <v>2</v>
      </c>
      <c r="K1131" s="98" t="str">
        <f>'項目3(環境の整備)'!C35</f>
        <v>(選択)</v>
      </c>
    </row>
    <row r="1132" spans="1:21" ht="12" customHeight="1" x14ac:dyDescent="0.15">
      <c r="A1132" s="61" t="s">
        <v>223</v>
      </c>
      <c r="B1132" s="62" t="s">
        <v>6</v>
      </c>
      <c r="C1132" s="62" t="s">
        <v>127</v>
      </c>
      <c r="D1132" s="100" t="s">
        <v>88</v>
      </c>
      <c r="E1132" s="99" t="str">
        <f t="shared" si="24"/>
        <v>回答対象外</v>
      </c>
      <c r="F1132" s="97">
        <v>16</v>
      </c>
      <c r="G1132" s="97">
        <f>IF(F1132&gt;K905,1,0)</f>
        <v>1</v>
      </c>
      <c r="H1132" s="97">
        <f>IF(K1132="特になし　",0,IF(K1132=0,0,1))</f>
        <v>0</v>
      </c>
      <c r="I1132" s="97" t="s">
        <v>120</v>
      </c>
      <c r="J1132" s="97">
        <v>1</v>
      </c>
      <c r="K1132" s="98">
        <f>'項目3(環境の整備)'!D35</f>
        <v>0</v>
      </c>
    </row>
    <row r="1133" spans="1:21" ht="12" customHeight="1" x14ac:dyDescent="0.15">
      <c r="A1133" s="61" t="s">
        <v>223</v>
      </c>
      <c r="B1133" s="62" t="s">
        <v>6</v>
      </c>
      <c r="C1133" s="62" t="s">
        <v>126</v>
      </c>
      <c r="D1133" s="100" t="s">
        <v>143</v>
      </c>
      <c r="E1133" s="99" t="str">
        <f t="shared" si="24"/>
        <v>回答対象外</v>
      </c>
      <c r="F1133" s="97">
        <v>16</v>
      </c>
      <c r="G1133" s="97">
        <f>IF(F1133&gt;K905,1,0)</f>
        <v>1</v>
      </c>
      <c r="H1133" s="97">
        <f>IF(COUNTIF(K1133:W1133,"○")&gt;0,1,0)</f>
        <v>0</v>
      </c>
      <c r="I1133" s="97" t="s">
        <v>122</v>
      </c>
      <c r="J1133" s="97">
        <v>3</v>
      </c>
      <c r="K1133" s="98">
        <f>'項目3(環境の整備)'!G35</f>
        <v>0</v>
      </c>
      <c r="L1133" s="97">
        <f>'項目3(環境の整備)'!H35</f>
        <v>0</v>
      </c>
      <c r="M1133" s="97">
        <f>'項目3(環境の整備)'!I35</f>
        <v>0</v>
      </c>
    </row>
    <row r="1134" spans="1:21" ht="12" customHeight="1" x14ac:dyDescent="0.15">
      <c r="A1134" s="61" t="s">
        <v>223</v>
      </c>
      <c r="B1134" s="62" t="s">
        <v>6</v>
      </c>
      <c r="C1134" s="62" t="s">
        <v>126</v>
      </c>
      <c r="D1134" s="100" t="s">
        <v>142</v>
      </c>
      <c r="E1134" s="99" t="str">
        <f t="shared" si="24"/>
        <v>回答対象外</v>
      </c>
      <c r="F1134" s="97">
        <v>16</v>
      </c>
      <c r="G1134" s="106">
        <f>IF(F1134&gt;K905,1,IF(M1133&lt;&gt;"○",1,0))</f>
        <v>1</v>
      </c>
      <c r="H1134" s="106">
        <f>IF(G1134=1,1,IF(K1134="特になし　",1,IF(K1134=0,0,1)))</f>
        <v>1</v>
      </c>
      <c r="I1134" s="97" t="s">
        <v>120</v>
      </c>
      <c r="J1134" s="97">
        <v>1</v>
      </c>
      <c r="K1134" s="98">
        <f>'項目3(環境の整備)'!J35</f>
        <v>0</v>
      </c>
    </row>
    <row r="1135" spans="1:21" ht="12" customHeight="1" x14ac:dyDescent="0.15">
      <c r="A1135" s="61" t="s">
        <v>223</v>
      </c>
      <c r="B1135" s="62" t="s">
        <v>6</v>
      </c>
      <c r="C1135" s="62" t="s">
        <v>141</v>
      </c>
      <c r="D1135" s="100" t="s">
        <v>140</v>
      </c>
      <c r="E1135" s="99" t="str">
        <f t="shared" si="24"/>
        <v>回答対象外</v>
      </c>
      <c r="F1135" s="97">
        <v>16</v>
      </c>
      <c r="G1135" s="97">
        <f>IF(F1135&gt;K905,1,0)</f>
        <v>1</v>
      </c>
      <c r="H1135" s="97">
        <f>IF(COUNTIF(K1135:W1135,"○")&gt;0,1,0)</f>
        <v>0</v>
      </c>
      <c r="I1135" s="97" t="s">
        <v>122</v>
      </c>
      <c r="J1135" s="97">
        <v>3</v>
      </c>
      <c r="K1135" s="98">
        <f>'項目3(環境の整備)'!K35</f>
        <v>0</v>
      </c>
      <c r="L1135" s="97">
        <f>'項目3(環境の整備)'!L35</f>
        <v>0</v>
      </c>
      <c r="M1135" s="97">
        <f>'項目3(環境の整備)'!M35</f>
        <v>0</v>
      </c>
    </row>
    <row r="1136" spans="1:21" ht="12" customHeight="1" x14ac:dyDescent="0.15">
      <c r="A1136" s="61" t="s">
        <v>223</v>
      </c>
      <c r="B1136" s="62" t="s">
        <v>6</v>
      </c>
      <c r="C1136" s="62" t="s">
        <v>139</v>
      </c>
      <c r="D1136" s="100" t="s">
        <v>138</v>
      </c>
      <c r="E1136" s="99" t="str">
        <f t="shared" si="24"/>
        <v>回答対象外</v>
      </c>
      <c r="F1136" s="97">
        <v>16</v>
      </c>
      <c r="G1136" s="97">
        <f>IF(F1136&gt;K905,1,0)</f>
        <v>1</v>
      </c>
      <c r="H1136" s="97">
        <f>IF(COUNTIF(K1136:W1136,"○")&gt;0,1,0)</f>
        <v>0</v>
      </c>
      <c r="I1136" s="97" t="s">
        <v>122</v>
      </c>
      <c r="J1136" s="97">
        <v>9</v>
      </c>
      <c r="K1136" s="98">
        <f>'項目3(環境の整備)'!N35</f>
        <v>0</v>
      </c>
      <c r="L1136" s="97">
        <f>'項目3(環境の整備)'!O35</f>
        <v>0</v>
      </c>
      <c r="M1136" s="97">
        <f>'項目3(環境の整備)'!P35</f>
        <v>0</v>
      </c>
      <c r="N1136" s="97">
        <f>'項目3(環境の整備)'!Q35</f>
        <v>0</v>
      </c>
      <c r="O1136" s="97">
        <f>'項目3(環境の整備)'!R35</f>
        <v>0</v>
      </c>
      <c r="P1136" s="97">
        <f>'項目3(環境の整備)'!S35</f>
        <v>0</v>
      </c>
      <c r="Q1136" s="97">
        <f>'項目3(環境の整備)'!T35</f>
        <v>0</v>
      </c>
      <c r="R1136" s="97">
        <f>'項目3(環境の整備)'!U35</f>
        <v>0</v>
      </c>
      <c r="S1136" s="97">
        <f>'項目3(環境の整備)'!V35</f>
        <v>0</v>
      </c>
    </row>
    <row r="1137" spans="1:21" ht="12" customHeight="1" x14ac:dyDescent="0.15">
      <c r="A1137" s="61" t="s">
        <v>223</v>
      </c>
      <c r="B1137" s="62" t="s">
        <v>6</v>
      </c>
      <c r="C1137" s="62" t="s">
        <v>136</v>
      </c>
      <c r="D1137" s="100" t="s">
        <v>137</v>
      </c>
      <c r="E1137" s="99" t="str">
        <f t="shared" si="24"/>
        <v>回答対象外</v>
      </c>
      <c r="F1137" s="97">
        <v>16</v>
      </c>
      <c r="G1137" s="97">
        <f>IF(F1137&gt;K905,1,0)</f>
        <v>1</v>
      </c>
      <c r="H1137" s="97">
        <f>IF(COUNTIF(K1137:W1137,"○")&gt;0,1,0)</f>
        <v>0</v>
      </c>
      <c r="I1137" s="97" t="s">
        <v>122</v>
      </c>
      <c r="J1137" s="97">
        <v>11</v>
      </c>
      <c r="K1137" s="98">
        <f>'項目3(環境の整備)'!W35</f>
        <v>0</v>
      </c>
      <c r="L1137" s="97">
        <f>'項目3(環境の整備)'!X35</f>
        <v>0</v>
      </c>
      <c r="M1137" s="97">
        <f>'項目3(環境の整備)'!Y35</f>
        <v>0</v>
      </c>
      <c r="N1137" s="97">
        <f>'項目3(環境の整備)'!Z35</f>
        <v>0</v>
      </c>
      <c r="O1137" s="97">
        <f>'項目3(環境の整備)'!AA35</f>
        <v>0</v>
      </c>
      <c r="P1137" s="97">
        <f>'項目3(環境の整備)'!AB35</f>
        <v>0</v>
      </c>
      <c r="Q1137" s="97">
        <f>'項目3(環境の整備)'!AC35</f>
        <v>0</v>
      </c>
      <c r="R1137" s="97">
        <f>'項目3(環境の整備)'!AD35</f>
        <v>0</v>
      </c>
      <c r="S1137" s="97">
        <f>'項目3(環境の整備)'!AE35</f>
        <v>0</v>
      </c>
      <c r="T1137" s="97">
        <f>'項目3(環境の整備)'!AF35</f>
        <v>0</v>
      </c>
      <c r="U1137" s="97">
        <f>'項目3(環境の整備)'!AG35</f>
        <v>0</v>
      </c>
    </row>
    <row r="1138" spans="1:21" ht="12" customHeight="1" x14ac:dyDescent="0.15">
      <c r="A1138" s="61" t="s">
        <v>223</v>
      </c>
      <c r="B1138" s="62" t="s">
        <v>6</v>
      </c>
      <c r="C1138" s="62" t="s">
        <v>136</v>
      </c>
      <c r="D1138" s="100" t="s">
        <v>135</v>
      </c>
      <c r="E1138" s="99" t="str">
        <f t="shared" si="24"/>
        <v>回答対象外</v>
      </c>
      <c r="F1138" s="97">
        <v>16</v>
      </c>
      <c r="G1138" s="106">
        <f>IF(F1138&gt;K905,1,IF(U1137&lt;&gt;"○",1,0))</f>
        <v>1</v>
      </c>
      <c r="H1138" s="106">
        <f>IF(G1138=1,1,IF(K1138="特になし　",1,IF(K1138=0,0,1)))</f>
        <v>1</v>
      </c>
      <c r="I1138" s="97" t="s">
        <v>120</v>
      </c>
      <c r="J1138" s="97">
        <v>1</v>
      </c>
      <c r="K1138" s="98">
        <f>'項目3(環境の整備)'!AH35</f>
        <v>0</v>
      </c>
    </row>
    <row r="1139" spans="1:21" ht="12" customHeight="1" x14ac:dyDescent="0.15">
      <c r="A1139" s="61" t="s">
        <v>223</v>
      </c>
      <c r="B1139" s="62" t="s">
        <v>6</v>
      </c>
      <c r="C1139" s="62" t="s">
        <v>133</v>
      </c>
      <c r="D1139" s="100" t="s">
        <v>134</v>
      </c>
      <c r="E1139" s="99" t="str">
        <f t="shared" si="24"/>
        <v>回答対象外</v>
      </c>
      <c r="F1139" s="97">
        <v>16</v>
      </c>
      <c r="G1139" s="97">
        <f>IF(F1139&gt;K905,1,0)</f>
        <v>1</v>
      </c>
      <c r="H1139" s="97">
        <f>IF(COUNTIF(K1139:W1139,"○")&gt;0,1,0)</f>
        <v>0</v>
      </c>
      <c r="I1139" s="97" t="s">
        <v>122</v>
      </c>
      <c r="J1139" s="97">
        <v>7</v>
      </c>
      <c r="K1139" s="98">
        <f>'項目3(環境の整備)'!AI35</f>
        <v>0</v>
      </c>
      <c r="L1139" s="97">
        <f>'項目3(環境の整備)'!AJ35</f>
        <v>0</v>
      </c>
      <c r="M1139" s="97">
        <f>'項目3(環境の整備)'!AK35</f>
        <v>0</v>
      </c>
      <c r="N1139" s="97">
        <f>'項目3(環境の整備)'!AL35</f>
        <v>0</v>
      </c>
      <c r="O1139" s="97">
        <f>'項目3(環境の整備)'!AM35</f>
        <v>0</v>
      </c>
      <c r="P1139" s="97">
        <f>'項目3(環境の整備)'!AN35</f>
        <v>0</v>
      </c>
      <c r="Q1139" s="97">
        <f>'項目3(環境の整備)'!AO35</f>
        <v>0</v>
      </c>
    </row>
    <row r="1140" spans="1:21" ht="12" customHeight="1" x14ac:dyDescent="0.15">
      <c r="A1140" s="61" t="s">
        <v>223</v>
      </c>
      <c r="B1140" s="62" t="s">
        <v>6</v>
      </c>
      <c r="C1140" s="62" t="s">
        <v>133</v>
      </c>
      <c r="D1140" s="100" t="s">
        <v>132</v>
      </c>
      <c r="E1140" s="99" t="str">
        <f t="shared" si="24"/>
        <v>回答対象外</v>
      </c>
      <c r="F1140" s="97">
        <v>16</v>
      </c>
      <c r="G1140" s="106">
        <f>IF(F1140&gt;K905,1,IF(U1139&lt;&gt;"○",1,0))</f>
        <v>1</v>
      </c>
      <c r="H1140" s="106">
        <f>IF(G1140=1,1,IF(K1140="特になし　",1,IF(K1140=0,0,1)))</f>
        <v>1</v>
      </c>
      <c r="I1140" s="97" t="s">
        <v>120</v>
      </c>
      <c r="J1140" s="97">
        <v>1</v>
      </c>
      <c r="K1140" s="98">
        <f>'項目3(環境の整備)'!AP35</f>
        <v>0</v>
      </c>
    </row>
    <row r="1141" spans="1:21" ht="12" customHeight="1" x14ac:dyDescent="0.15">
      <c r="A1141" s="61" t="s">
        <v>223</v>
      </c>
      <c r="B1141" s="62" t="s">
        <v>6</v>
      </c>
      <c r="C1141" s="62" t="s">
        <v>125</v>
      </c>
      <c r="D1141" s="100" t="s">
        <v>90</v>
      </c>
      <c r="E1141" s="99" t="str">
        <f t="shared" si="24"/>
        <v>回答対象外</v>
      </c>
      <c r="F1141" s="97">
        <v>16</v>
      </c>
      <c r="G1141" s="97">
        <f>IF(F1141&gt;K905,1,0)</f>
        <v>1</v>
      </c>
      <c r="H1141" s="104">
        <v>1</v>
      </c>
      <c r="I1141" s="97" t="s">
        <v>122</v>
      </c>
      <c r="J1141" s="97">
        <v>1</v>
      </c>
      <c r="K1141" s="98">
        <f>'項目3(環境の整備)'!AQ35</f>
        <v>0</v>
      </c>
    </row>
    <row r="1142" spans="1:21" ht="12" customHeight="1" x14ac:dyDescent="0.15">
      <c r="A1142" s="61" t="s">
        <v>223</v>
      </c>
      <c r="B1142" s="62" t="s">
        <v>6</v>
      </c>
      <c r="C1142" s="62" t="s">
        <v>124</v>
      </c>
      <c r="D1142" s="100" t="s">
        <v>7</v>
      </c>
      <c r="E1142" s="99" t="str">
        <f t="shared" si="24"/>
        <v>回答対象外</v>
      </c>
      <c r="F1142" s="97">
        <v>16</v>
      </c>
      <c r="G1142" s="97">
        <f>IF(F1142&gt;K905,1,0)</f>
        <v>1</v>
      </c>
      <c r="H1142" s="97">
        <f>IF(K1142="特になし　",0,IF(K1142=0,0,1))</f>
        <v>0</v>
      </c>
      <c r="I1142" s="97" t="s">
        <v>120</v>
      </c>
      <c r="J1142" s="97">
        <v>1</v>
      </c>
      <c r="K1142" s="98">
        <f>'項目3(環境の整備)'!AR35</f>
        <v>0</v>
      </c>
    </row>
    <row r="1143" spans="1:21" ht="12" customHeight="1" x14ac:dyDescent="0.15">
      <c r="A1143" s="61" t="s">
        <v>223</v>
      </c>
      <c r="B1143" s="62" t="s">
        <v>6</v>
      </c>
      <c r="C1143" s="62" t="s">
        <v>123</v>
      </c>
      <c r="D1143" s="100" t="s">
        <v>131</v>
      </c>
      <c r="E1143" s="99" t="str">
        <f t="shared" si="24"/>
        <v>回答対象外</v>
      </c>
      <c r="F1143" s="97">
        <v>16</v>
      </c>
      <c r="G1143" s="97">
        <f>IF(F1143&gt;K905,1,0)</f>
        <v>1</v>
      </c>
      <c r="H1143" s="97">
        <f>IF(K1143="特になし　",0,IF(K1143=0,0,1))</f>
        <v>0</v>
      </c>
      <c r="I1143" s="97" t="s">
        <v>120</v>
      </c>
      <c r="J1143" s="97">
        <v>1</v>
      </c>
      <c r="K1143" s="98">
        <f>'項目3(環境の整備)'!AS35</f>
        <v>0</v>
      </c>
    </row>
    <row r="1144" spans="1:21" ht="12" customHeight="1" x14ac:dyDescent="0.15">
      <c r="A1144" s="61" t="s">
        <v>223</v>
      </c>
      <c r="B1144" s="62" t="s">
        <v>6</v>
      </c>
      <c r="C1144" s="62" t="s">
        <v>121</v>
      </c>
      <c r="D1144" s="100" t="s">
        <v>130</v>
      </c>
      <c r="E1144" s="99" t="str">
        <f t="shared" si="24"/>
        <v>回答対象外</v>
      </c>
      <c r="F1144" s="97">
        <v>16</v>
      </c>
      <c r="G1144" s="97">
        <f>IF(F1144&gt;K905,1,0)</f>
        <v>1</v>
      </c>
      <c r="H1144" s="97">
        <f>IF(K1144="特になし　",0,IF(K1144=0,0,1))</f>
        <v>0</v>
      </c>
      <c r="I1144" s="97" t="s">
        <v>120</v>
      </c>
      <c r="J1144" s="97">
        <v>1</v>
      </c>
      <c r="K1144" s="98">
        <f>'項目3(環境の整備)'!AT35</f>
        <v>0</v>
      </c>
    </row>
    <row r="1145" spans="1:21" ht="12" customHeight="1" x14ac:dyDescent="0.15">
      <c r="A1145" s="61" t="s">
        <v>223</v>
      </c>
      <c r="B1145" s="62" t="s">
        <v>6</v>
      </c>
      <c r="C1145" s="62" t="s">
        <v>119</v>
      </c>
      <c r="D1145" s="100" t="s">
        <v>129</v>
      </c>
      <c r="E1145" s="99" t="str">
        <f t="shared" si="24"/>
        <v>回答対象外</v>
      </c>
      <c r="F1145" s="97">
        <v>16</v>
      </c>
      <c r="G1145" s="97">
        <f>IF(F1145&gt;K905,1,0)</f>
        <v>1</v>
      </c>
      <c r="H1145" s="97">
        <f>IF(K1145="(選択)",0,1)</f>
        <v>0</v>
      </c>
      <c r="I1145" s="97" t="s">
        <v>118</v>
      </c>
      <c r="J1145" s="97">
        <v>2</v>
      </c>
      <c r="K1145" s="98" t="str">
        <f>'項目3(環境の整備)'!AU35</f>
        <v>(選択)</v>
      </c>
    </row>
    <row r="1146" spans="1:21" ht="12" customHeight="1" x14ac:dyDescent="0.15">
      <c r="A1146" s="61" t="s">
        <v>223</v>
      </c>
      <c r="B1146" s="62" t="s">
        <v>6</v>
      </c>
      <c r="C1146" s="62" t="s">
        <v>128</v>
      </c>
      <c r="D1146" s="100" t="s">
        <v>184</v>
      </c>
      <c r="E1146" s="99" t="str">
        <f t="shared" si="24"/>
        <v>回答対象外</v>
      </c>
      <c r="F1146" s="97">
        <v>17</v>
      </c>
      <c r="G1146" s="97">
        <f>IF(F1146&gt;K905,1,0)</f>
        <v>1</v>
      </c>
      <c r="H1146" s="97">
        <f>IF(K1146="(選択)",0,1)</f>
        <v>0</v>
      </c>
      <c r="I1146" s="97" t="s">
        <v>118</v>
      </c>
      <c r="J1146" s="97">
        <v>2</v>
      </c>
      <c r="K1146" s="98" t="str">
        <f>'項目3(環境の整備)'!C36</f>
        <v>(選択)</v>
      </c>
    </row>
    <row r="1147" spans="1:21" ht="12" customHeight="1" x14ac:dyDescent="0.15">
      <c r="A1147" s="61" t="s">
        <v>223</v>
      </c>
      <c r="B1147" s="62" t="s">
        <v>6</v>
      </c>
      <c r="C1147" s="62" t="s">
        <v>127</v>
      </c>
      <c r="D1147" s="100" t="s">
        <v>88</v>
      </c>
      <c r="E1147" s="99" t="str">
        <f t="shared" si="24"/>
        <v>回答対象外</v>
      </c>
      <c r="F1147" s="97">
        <v>17</v>
      </c>
      <c r="G1147" s="97">
        <f>IF(F1147&gt;K905,1,0)</f>
        <v>1</v>
      </c>
      <c r="H1147" s="97">
        <f>IF(K1147="特になし　",0,IF(K1147=0,0,1))</f>
        <v>0</v>
      </c>
      <c r="I1147" s="97" t="s">
        <v>120</v>
      </c>
      <c r="J1147" s="97">
        <v>1</v>
      </c>
      <c r="K1147" s="98">
        <f>'項目3(環境の整備)'!D36</f>
        <v>0</v>
      </c>
    </row>
    <row r="1148" spans="1:21" ht="12" customHeight="1" x14ac:dyDescent="0.15">
      <c r="A1148" s="61" t="s">
        <v>223</v>
      </c>
      <c r="B1148" s="62" t="s">
        <v>6</v>
      </c>
      <c r="C1148" s="62" t="s">
        <v>126</v>
      </c>
      <c r="D1148" s="100" t="s">
        <v>143</v>
      </c>
      <c r="E1148" s="99" t="str">
        <f t="shared" si="24"/>
        <v>回答対象外</v>
      </c>
      <c r="F1148" s="97">
        <v>17</v>
      </c>
      <c r="G1148" s="97">
        <f>IF(F1148&gt;K905,1,0)</f>
        <v>1</v>
      </c>
      <c r="H1148" s="97">
        <f>IF(COUNTIF(K1148:W1148,"○")&gt;0,1,0)</f>
        <v>0</v>
      </c>
      <c r="I1148" s="97" t="s">
        <v>122</v>
      </c>
      <c r="J1148" s="97">
        <v>3</v>
      </c>
      <c r="K1148" s="98">
        <f>'項目3(環境の整備)'!G36</f>
        <v>0</v>
      </c>
      <c r="L1148" s="97">
        <f>'項目3(環境の整備)'!H36</f>
        <v>0</v>
      </c>
      <c r="M1148" s="97">
        <f>'項目3(環境の整備)'!I36</f>
        <v>0</v>
      </c>
    </row>
    <row r="1149" spans="1:21" ht="12" customHeight="1" x14ac:dyDescent="0.15">
      <c r="A1149" s="61" t="s">
        <v>223</v>
      </c>
      <c r="B1149" s="62" t="s">
        <v>6</v>
      </c>
      <c r="C1149" s="62" t="s">
        <v>126</v>
      </c>
      <c r="D1149" s="100" t="s">
        <v>142</v>
      </c>
      <c r="E1149" s="99" t="str">
        <f t="shared" si="24"/>
        <v>回答対象外</v>
      </c>
      <c r="F1149" s="97">
        <v>17</v>
      </c>
      <c r="G1149" s="106">
        <f>IF(F1149&gt;K905,1,IF(M1148&lt;&gt;"○",1,0))</f>
        <v>1</v>
      </c>
      <c r="H1149" s="106">
        <f>IF(G1149=1,1,IF(K1149="特になし　",1,IF(K1149=0,0,1)))</f>
        <v>1</v>
      </c>
      <c r="I1149" s="97" t="s">
        <v>120</v>
      </c>
      <c r="J1149" s="97">
        <v>1</v>
      </c>
      <c r="K1149" s="98">
        <f>'項目3(環境の整備)'!J36</f>
        <v>0</v>
      </c>
    </row>
    <row r="1150" spans="1:21" ht="12" customHeight="1" x14ac:dyDescent="0.15">
      <c r="A1150" s="61" t="s">
        <v>223</v>
      </c>
      <c r="B1150" s="62" t="s">
        <v>6</v>
      </c>
      <c r="C1150" s="62" t="s">
        <v>141</v>
      </c>
      <c r="D1150" s="100" t="s">
        <v>140</v>
      </c>
      <c r="E1150" s="99" t="str">
        <f t="shared" si="24"/>
        <v>回答対象外</v>
      </c>
      <c r="F1150" s="97">
        <v>17</v>
      </c>
      <c r="G1150" s="97">
        <f>IF(F1150&gt;K905,1,0)</f>
        <v>1</v>
      </c>
      <c r="H1150" s="97">
        <f>IF(COUNTIF(K1150:W1150,"○")&gt;0,1,0)</f>
        <v>0</v>
      </c>
      <c r="I1150" s="97" t="s">
        <v>122</v>
      </c>
      <c r="J1150" s="97">
        <v>3</v>
      </c>
      <c r="K1150" s="98">
        <f>'項目3(環境の整備)'!K36</f>
        <v>0</v>
      </c>
      <c r="L1150" s="97">
        <f>'項目3(環境の整備)'!L36</f>
        <v>0</v>
      </c>
      <c r="M1150" s="97">
        <f>'項目3(環境の整備)'!M36</f>
        <v>0</v>
      </c>
    </row>
    <row r="1151" spans="1:21" ht="12" customHeight="1" x14ac:dyDescent="0.15">
      <c r="A1151" s="61" t="s">
        <v>223</v>
      </c>
      <c r="B1151" s="62" t="s">
        <v>6</v>
      </c>
      <c r="C1151" s="62" t="s">
        <v>139</v>
      </c>
      <c r="D1151" s="100" t="s">
        <v>138</v>
      </c>
      <c r="E1151" s="99" t="str">
        <f t="shared" si="24"/>
        <v>回答対象外</v>
      </c>
      <c r="F1151" s="97">
        <v>17</v>
      </c>
      <c r="G1151" s="97">
        <f>IF(F1151&gt;K905,1,0)</f>
        <v>1</v>
      </c>
      <c r="H1151" s="97">
        <f>IF(COUNTIF(K1151:W1151,"○")&gt;0,1,0)</f>
        <v>0</v>
      </c>
      <c r="I1151" s="97" t="s">
        <v>122</v>
      </c>
      <c r="J1151" s="97">
        <v>9</v>
      </c>
      <c r="K1151" s="98">
        <f>'項目3(環境の整備)'!N36</f>
        <v>0</v>
      </c>
      <c r="L1151" s="97">
        <f>'項目3(環境の整備)'!O36</f>
        <v>0</v>
      </c>
      <c r="M1151" s="97">
        <f>'項目3(環境の整備)'!P36</f>
        <v>0</v>
      </c>
      <c r="N1151" s="97">
        <f>'項目3(環境の整備)'!Q36</f>
        <v>0</v>
      </c>
      <c r="O1151" s="97">
        <f>'項目3(環境の整備)'!R36</f>
        <v>0</v>
      </c>
      <c r="P1151" s="97">
        <f>'項目3(環境の整備)'!S36</f>
        <v>0</v>
      </c>
      <c r="Q1151" s="97">
        <f>'項目3(環境の整備)'!T36</f>
        <v>0</v>
      </c>
      <c r="R1151" s="97">
        <f>'項目3(環境の整備)'!U36</f>
        <v>0</v>
      </c>
      <c r="S1151" s="97">
        <f>'項目3(環境の整備)'!V36</f>
        <v>0</v>
      </c>
    </row>
    <row r="1152" spans="1:21" ht="12" customHeight="1" x14ac:dyDescent="0.15">
      <c r="A1152" s="61" t="s">
        <v>223</v>
      </c>
      <c r="B1152" s="62" t="s">
        <v>6</v>
      </c>
      <c r="C1152" s="62" t="s">
        <v>136</v>
      </c>
      <c r="D1152" s="100" t="s">
        <v>137</v>
      </c>
      <c r="E1152" s="99" t="str">
        <f t="shared" si="24"/>
        <v>回答対象外</v>
      </c>
      <c r="F1152" s="97">
        <v>17</v>
      </c>
      <c r="G1152" s="97">
        <f>IF(F1152&gt;K905,1,0)</f>
        <v>1</v>
      </c>
      <c r="H1152" s="97">
        <f>IF(COUNTIF(K1152:W1152,"○")&gt;0,1,0)</f>
        <v>0</v>
      </c>
      <c r="I1152" s="97" t="s">
        <v>122</v>
      </c>
      <c r="J1152" s="97">
        <v>11</v>
      </c>
      <c r="K1152" s="98">
        <f>'項目3(環境の整備)'!W36</f>
        <v>0</v>
      </c>
      <c r="L1152" s="97">
        <f>'項目3(環境の整備)'!X36</f>
        <v>0</v>
      </c>
      <c r="M1152" s="97">
        <f>'項目3(環境の整備)'!Y36</f>
        <v>0</v>
      </c>
      <c r="N1152" s="97">
        <f>'項目3(環境の整備)'!Z36</f>
        <v>0</v>
      </c>
      <c r="O1152" s="97">
        <f>'項目3(環境の整備)'!AA36</f>
        <v>0</v>
      </c>
      <c r="P1152" s="97">
        <f>'項目3(環境の整備)'!AB36</f>
        <v>0</v>
      </c>
      <c r="Q1152" s="97">
        <f>'項目3(環境の整備)'!AC36</f>
        <v>0</v>
      </c>
      <c r="R1152" s="97">
        <f>'項目3(環境の整備)'!AD36</f>
        <v>0</v>
      </c>
      <c r="S1152" s="97">
        <f>'項目3(環境の整備)'!AE36</f>
        <v>0</v>
      </c>
      <c r="T1152" s="97">
        <f>'項目3(環境の整備)'!AF36</f>
        <v>0</v>
      </c>
      <c r="U1152" s="97">
        <f>'項目3(環境の整備)'!AG36</f>
        <v>0</v>
      </c>
    </row>
    <row r="1153" spans="1:21" ht="12" customHeight="1" x14ac:dyDescent="0.15">
      <c r="A1153" s="61" t="s">
        <v>223</v>
      </c>
      <c r="B1153" s="62" t="s">
        <v>6</v>
      </c>
      <c r="C1153" s="62" t="s">
        <v>136</v>
      </c>
      <c r="D1153" s="100" t="s">
        <v>135</v>
      </c>
      <c r="E1153" s="99" t="str">
        <f t="shared" si="24"/>
        <v>回答対象外</v>
      </c>
      <c r="F1153" s="97">
        <v>17</v>
      </c>
      <c r="G1153" s="106">
        <f>IF(F1153&gt;K905,1,IF(U1152&lt;&gt;"○",1,0))</f>
        <v>1</v>
      </c>
      <c r="H1153" s="106">
        <f>IF(G1153=1,1,IF(K1153="特になし　",1,IF(K1153=0,0,1)))</f>
        <v>1</v>
      </c>
      <c r="I1153" s="97" t="s">
        <v>120</v>
      </c>
      <c r="J1153" s="97">
        <v>1</v>
      </c>
      <c r="K1153" s="98">
        <f>'項目3(環境の整備)'!AH36</f>
        <v>0</v>
      </c>
    </row>
    <row r="1154" spans="1:21" ht="12" customHeight="1" x14ac:dyDescent="0.15">
      <c r="A1154" s="61" t="s">
        <v>223</v>
      </c>
      <c r="B1154" s="62" t="s">
        <v>6</v>
      </c>
      <c r="C1154" s="62" t="s">
        <v>133</v>
      </c>
      <c r="D1154" s="100" t="s">
        <v>134</v>
      </c>
      <c r="E1154" s="99" t="str">
        <f t="shared" si="24"/>
        <v>回答対象外</v>
      </c>
      <c r="F1154" s="97">
        <v>17</v>
      </c>
      <c r="G1154" s="97">
        <f>IF(F1154&gt;K905,1,0)</f>
        <v>1</v>
      </c>
      <c r="H1154" s="97">
        <f>IF(COUNTIF(K1154:W1154,"○")&gt;0,1,0)</f>
        <v>0</v>
      </c>
      <c r="I1154" s="97" t="s">
        <v>122</v>
      </c>
      <c r="J1154" s="97">
        <v>7</v>
      </c>
      <c r="K1154" s="98">
        <f>'項目3(環境の整備)'!AI36</f>
        <v>0</v>
      </c>
      <c r="L1154" s="97">
        <f>'項目3(環境の整備)'!AJ36</f>
        <v>0</v>
      </c>
      <c r="M1154" s="97">
        <f>'項目3(環境の整備)'!AK36</f>
        <v>0</v>
      </c>
      <c r="N1154" s="97">
        <f>'項目3(環境の整備)'!AL36</f>
        <v>0</v>
      </c>
      <c r="O1154" s="97">
        <f>'項目3(環境の整備)'!AM36</f>
        <v>0</v>
      </c>
      <c r="P1154" s="97">
        <f>'項目3(環境の整備)'!AN36</f>
        <v>0</v>
      </c>
      <c r="Q1154" s="97">
        <f>'項目3(環境の整備)'!AO36</f>
        <v>0</v>
      </c>
    </row>
    <row r="1155" spans="1:21" ht="12" customHeight="1" x14ac:dyDescent="0.15">
      <c r="A1155" s="61" t="s">
        <v>223</v>
      </c>
      <c r="B1155" s="62" t="s">
        <v>6</v>
      </c>
      <c r="C1155" s="62" t="s">
        <v>133</v>
      </c>
      <c r="D1155" s="100" t="s">
        <v>132</v>
      </c>
      <c r="E1155" s="99" t="str">
        <f t="shared" ref="E1155:E1218" si="25">IF(G1155=1,"回答対象外",IF(H1155=1,"回答済","未回答"))</f>
        <v>回答対象外</v>
      </c>
      <c r="F1155" s="97">
        <v>17</v>
      </c>
      <c r="G1155" s="106">
        <f>IF(F1155&gt;K905,1,IF(U1154&lt;&gt;"○",1,0))</f>
        <v>1</v>
      </c>
      <c r="H1155" s="106">
        <f>IF(G1155=1,1,IF(K1155="特になし　",1,IF(K1155=0,0,1)))</f>
        <v>1</v>
      </c>
      <c r="I1155" s="97" t="s">
        <v>120</v>
      </c>
      <c r="J1155" s="97">
        <v>1</v>
      </c>
      <c r="K1155" s="98">
        <f>'項目3(環境の整備)'!AP36</f>
        <v>0</v>
      </c>
    </row>
    <row r="1156" spans="1:21" ht="12" customHeight="1" x14ac:dyDescent="0.15">
      <c r="A1156" s="61" t="s">
        <v>223</v>
      </c>
      <c r="B1156" s="62" t="s">
        <v>6</v>
      </c>
      <c r="C1156" s="62" t="s">
        <v>125</v>
      </c>
      <c r="D1156" s="100" t="s">
        <v>90</v>
      </c>
      <c r="E1156" s="99" t="str">
        <f t="shared" si="25"/>
        <v>回答対象外</v>
      </c>
      <c r="F1156" s="97">
        <v>17</v>
      </c>
      <c r="G1156" s="97">
        <f>IF(F1156&gt;K905,1,0)</f>
        <v>1</v>
      </c>
      <c r="H1156" s="104">
        <v>1</v>
      </c>
      <c r="I1156" s="97" t="s">
        <v>122</v>
      </c>
      <c r="J1156" s="97">
        <v>1</v>
      </c>
      <c r="K1156" s="98">
        <f>'項目3(環境の整備)'!AQ36</f>
        <v>0</v>
      </c>
    </row>
    <row r="1157" spans="1:21" ht="12" customHeight="1" x14ac:dyDescent="0.15">
      <c r="A1157" s="61" t="s">
        <v>223</v>
      </c>
      <c r="B1157" s="62" t="s">
        <v>6</v>
      </c>
      <c r="C1157" s="62" t="s">
        <v>124</v>
      </c>
      <c r="D1157" s="100" t="s">
        <v>7</v>
      </c>
      <c r="E1157" s="99" t="str">
        <f t="shared" si="25"/>
        <v>回答対象外</v>
      </c>
      <c r="F1157" s="97">
        <v>17</v>
      </c>
      <c r="G1157" s="97">
        <f>IF(F1157&gt;K905,1,0)</f>
        <v>1</v>
      </c>
      <c r="H1157" s="97">
        <f>IF(K1157="特になし　",0,IF(K1157=0,0,1))</f>
        <v>0</v>
      </c>
      <c r="I1157" s="97" t="s">
        <v>120</v>
      </c>
      <c r="J1157" s="97">
        <v>1</v>
      </c>
      <c r="K1157" s="98">
        <f>'項目3(環境の整備)'!AR36</f>
        <v>0</v>
      </c>
    </row>
    <row r="1158" spans="1:21" ht="12" customHeight="1" x14ac:dyDescent="0.15">
      <c r="A1158" s="61" t="s">
        <v>223</v>
      </c>
      <c r="B1158" s="62" t="s">
        <v>6</v>
      </c>
      <c r="C1158" s="62" t="s">
        <v>123</v>
      </c>
      <c r="D1158" s="100" t="s">
        <v>131</v>
      </c>
      <c r="E1158" s="99" t="str">
        <f t="shared" si="25"/>
        <v>回答対象外</v>
      </c>
      <c r="F1158" s="97">
        <v>17</v>
      </c>
      <c r="G1158" s="97">
        <f>IF(F1158&gt;K905,1,0)</f>
        <v>1</v>
      </c>
      <c r="H1158" s="97">
        <f>IF(K1158="特になし　",0,IF(K1158=0,0,1))</f>
        <v>0</v>
      </c>
      <c r="I1158" s="97" t="s">
        <v>120</v>
      </c>
      <c r="J1158" s="97">
        <v>1</v>
      </c>
      <c r="K1158" s="98">
        <f>'項目3(環境の整備)'!AS36</f>
        <v>0</v>
      </c>
    </row>
    <row r="1159" spans="1:21" ht="12" customHeight="1" x14ac:dyDescent="0.15">
      <c r="A1159" s="61" t="s">
        <v>223</v>
      </c>
      <c r="B1159" s="62" t="s">
        <v>6</v>
      </c>
      <c r="C1159" s="62" t="s">
        <v>121</v>
      </c>
      <c r="D1159" s="100" t="s">
        <v>130</v>
      </c>
      <c r="E1159" s="99" t="str">
        <f t="shared" si="25"/>
        <v>回答対象外</v>
      </c>
      <c r="F1159" s="97">
        <v>17</v>
      </c>
      <c r="G1159" s="97">
        <f>IF(F1159&gt;K905,1,0)</f>
        <v>1</v>
      </c>
      <c r="H1159" s="97">
        <f>IF(K1159="特になし　",0,IF(K1159=0,0,1))</f>
        <v>0</v>
      </c>
      <c r="I1159" s="97" t="s">
        <v>120</v>
      </c>
      <c r="J1159" s="97">
        <v>1</v>
      </c>
      <c r="K1159" s="98">
        <f>'項目3(環境の整備)'!AT36</f>
        <v>0</v>
      </c>
    </row>
    <row r="1160" spans="1:21" ht="12" customHeight="1" x14ac:dyDescent="0.15">
      <c r="A1160" s="61" t="s">
        <v>223</v>
      </c>
      <c r="B1160" s="62" t="s">
        <v>6</v>
      </c>
      <c r="C1160" s="62" t="s">
        <v>119</v>
      </c>
      <c r="D1160" s="100" t="s">
        <v>129</v>
      </c>
      <c r="E1160" s="99" t="str">
        <f t="shared" si="25"/>
        <v>回答対象外</v>
      </c>
      <c r="F1160" s="97">
        <v>17</v>
      </c>
      <c r="G1160" s="97">
        <f>IF(F1160&gt;K905,1,0)</f>
        <v>1</v>
      </c>
      <c r="H1160" s="97">
        <f>IF(K1160="(選択)",0,1)</f>
        <v>0</v>
      </c>
      <c r="I1160" s="97" t="s">
        <v>118</v>
      </c>
      <c r="J1160" s="97">
        <v>2</v>
      </c>
      <c r="K1160" s="98" t="str">
        <f>'項目3(環境の整備)'!AU36</f>
        <v>(選択)</v>
      </c>
    </row>
    <row r="1161" spans="1:21" ht="12" customHeight="1" x14ac:dyDescent="0.15">
      <c r="A1161" s="61" t="s">
        <v>223</v>
      </c>
      <c r="B1161" s="62" t="s">
        <v>6</v>
      </c>
      <c r="C1161" s="62" t="s">
        <v>128</v>
      </c>
      <c r="D1161" s="100" t="s">
        <v>184</v>
      </c>
      <c r="E1161" s="99" t="str">
        <f t="shared" si="25"/>
        <v>回答対象外</v>
      </c>
      <c r="F1161" s="97">
        <v>18</v>
      </c>
      <c r="G1161" s="97">
        <f>IF(F1161&gt;K905,1,0)</f>
        <v>1</v>
      </c>
      <c r="H1161" s="97">
        <f>IF(K1161="(選択)",0,1)</f>
        <v>0</v>
      </c>
      <c r="I1161" s="97" t="s">
        <v>118</v>
      </c>
      <c r="J1161" s="97">
        <v>2</v>
      </c>
      <c r="K1161" s="98" t="str">
        <f>'項目3(環境の整備)'!C37</f>
        <v>(選択)</v>
      </c>
    </row>
    <row r="1162" spans="1:21" ht="12" customHeight="1" x14ac:dyDescent="0.15">
      <c r="A1162" s="61" t="s">
        <v>223</v>
      </c>
      <c r="B1162" s="62" t="s">
        <v>6</v>
      </c>
      <c r="C1162" s="62" t="s">
        <v>127</v>
      </c>
      <c r="D1162" s="100" t="s">
        <v>88</v>
      </c>
      <c r="E1162" s="99" t="str">
        <f t="shared" si="25"/>
        <v>回答対象外</v>
      </c>
      <c r="F1162" s="97">
        <v>18</v>
      </c>
      <c r="G1162" s="97">
        <f>IF(F1162&gt;K905,1,0)</f>
        <v>1</v>
      </c>
      <c r="H1162" s="97">
        <f>IF(K1162="特になし　",0,IF(K1162=0,0,1))</f>
        <v>0</v>
      </c>
      <c r="I1162" s="97" t="s">
        <v>120</v>
      </c>
      <c r="J1162" s="97">
        <v>1</v>
      </c>
      <c r="K1162" s="98">
        <f>'項目3(環境の整備)'!D37</f>
        <v>0</v>
      </c>
    </row>
    <row r="1163" spans="1:21" ht="12" customHeight="1" x14ac:dyDescent="0.15">
      <c r="A1163" s="61" t="s">
        <v>223</v>
      </c>
      <c r="B1163" s="62" t="s">
        <v>6</v>
      </c>
      <c r="C1163" s="62" t="s">
        <v>126</v>
      </c>
      <c r="D1163" s="100" t="s">
        <v>143</v>
      </c>
      <c r="E1163" s="99" t="str">
        <f t="shared" si="25"/>
        <v>回答対象外</v>
      </c>
      <c r="F1163" s="97">
        <v>18</v>
      </c>
      <c r="G1163" s="97">
        <f>IF(F1163&gt;K905,1,0)</f>
        <v>1</v>
      </c>
      <c r="H1163" s="97">
        <f>IF(COUNTIF(K1163:W1163,"○")&gt;0,1,0)</f>
        <v>0</v>
      </c>
      <c r="I1163" s="97" t="s">
        <v>122</v>
      </c>
      <c r="J1163" s="97">
        <v>3</v>
      </c>
      <c r="K1163" s="98">
        <f>'項目3(環境の整備)'!G37</f>
        <v>0</v>
      </c>
      <c r="L1163" s="97">
        <f>'項目3(環境の整備)'!H37</f>
        <v>0</v>
      </c>
      <c r="M1163" s="97">
        <f>'項目3(環境の整備)'!I37</f>
        <v>0</v>
      </c>
    </row>
    <row r="1164" spans="1:21" ht="12" customHeight="1" x14ac:dyDescent="0.15">
      <c r="A1164" s="61" t="s">
        <v>223</v>
      </c>
      <c r="B1164" s="62" t="s">
        <v>6</v>
      </c>
      <c r="C1164" s="62" t="s">
        <v>126</v>
      </c>
      <c r="D1164" s="100" t="s">
        <v>142</v>
      </c>
      <c r="E1164" s="99" t="str">
        <f t="shared" si="25"/>
        <v>回答対象外</v>
      </c>
      <c r="F1164" s="97">
        <v>18</v>
      </c>
      <c r="G1164" s="106">
        <f>IF(F1164&gt;K905,1,IF(M1163&lt;&gt;"○",1,0))</f>
        <v>1</v>
      </c>
      <c r="H1164" s="106">
        <f>IF(G1164=1,1,IF(K1164="特になし　",1,IF(K1164=0,0,1)))</f>
        <v>1</v>
      </c>
      <c r="I1164" s="97" t="s">
        <v>120</v>
      </c>
      <c r="J1164" s="97">
        <v>1</v>
      </c>
      <c r="K1164" s="98">
        <f>'項目3(環境の整備)'!J37</f>
        <v>0</v>
      </c>
    </row>
    <row r="1165" spans="1:21" ht="12" customHeight="1" x14ac:dyDescent="0.15">
      <c r="A1165" s="61" t="s">
        <v>223</v>
      </c>
      <c r="B1165" s="62" t="s">
        <v>6</v>
      </c>
      <c r="C1165" s="62" t="s">
        <v>141</v>
      </c>
      <c r="D1165" s="100" t="s">
        <v>140</v>
      </c>
      <c r="E1165" s="99" t="str">
        <f t="shared" si="25"/>
        <v>回答対象外</v>
      </c>
      <c r="F1165" s="97">
        <v>18</v>
      </c>
      <c r="G1165" s="97">
        <f>IF(F1165&gt;K905,1,0)</f>
        <v>1</v>
      </c>
      <c r="H1165" s="97">
        <f>IF(COUNTIF(K1165:W1165,"○")&gt;0,1,0)</f>
        <v>0</v>
      </c>
      <c r="I1165" s="97" t="s">
        <v>122</v>
      </c>
      <c r="J1165" s="97">
        <v>3</v>
      </c>
      <c r="K1165" s="98">
        <f>'項目3(環境の整備)'!K37</f>
        <v>0</v>
      </c>
      <c r="L1165" s="97">
        <f>'項目3(環境の整備)'!L37</f>
        <v>0</v>
      </c>
      <c r="M1165" s="97">
        <f>'項目3(環境の整備)'!M37</f>
        <v>0</v>
      </c>
    </row>
    <row r="1166" spans="1:21" ht="12" customHeight="1" x14ac:dyDescent="0.15">
      <c r="A1166" s="61" t="s">
        <v>223</v>
      </c>
      <c r="B1166" s="62" t="s">
        <v>6</v>
      </c>
      <c r="C1166" s="62" t="s">
        <v>139</v>
      </c>
      <c r="D1166" s="100" t="s">
        <v>138</v>
      </c>
      <c r="E1166" s="99" t="str">
        <f t="shared" si="25"/>
        <v>回答対象外</v>
      </c>
      <c r="F1166" s="97">
        <v>18</v>
      </c>
      <c r="G1166" s="97">
        <f>IF(F1166&gt;K905,1,0)</f>
        <v>1</v>
      </c>
      <c r="H1166" s="97">
        <f>IF(COUNTIF(K1166:W1166,"○")&gt;0,1,0)</f>
        <v>0</v>
      </c>
      <c r="I1166" s="97" t="s">
        <v>122</v>
      </c>
      <c r="J1166" s="97">
        <v>9</v>
      </c>
      <c r="K1166" s="98">
        <f>'項目3(環境の整備)'!N37</f>
        <v>0</v>
      </c>
      <c r="L1166" s="97">
        <f>'項目3(環境の整備)'!O37</f>
        <v>0</v>
      </c>
      <c r="M1166" s="97">
        <f>'項目3(環境の整備)'!P37</f>
        <v>0</v>
      </c>
      <c r="N1166" s="97">
        <f>'項目3(環境の整備)'!Q37</f>
        <v>0</v>
      </c>
      <c r="O1166" s="97">
        <f>'項目3(環境の整備)'!R37</f>
        <v>0</v>
      </c>
      <c r="P1166" s="97">
        <f>'項目3(環境の整備)'!S37</f>
        <v>0</v>
      </c>
      <c r="Q1166" s="97">
        <f>'項目3(環境の整備)'!T37</f>
        <v>0</v>
      </c>
      <c r="R1166" s="97">
        <f>'項目3(環境の整備)'!U37</f>
        <v>0</v>
      </c>
      <c r="S1166" s="97">
        <f>'項目3(環境の整備)'!V37</f>
        <v>0</v>
      </c>
    </row>
    <row r="1167" spans="1:21" ht="12" customHeight="1" x14ac:dyDescent="0.15">
      <c r="A1167" s="61" t="s">
        <v>223</v>
      </c>
      <c r="B1167" s="62" t="s">
        <v>6</v>
      </c>
      <c r="C1167" s="62" t="s">
        <v>136</v>
      </c>
      <c r="D1167" s="100" t="s">
        <v>137</v>
      </c>
      <c r="E1167" s="99" t="str">
        <f t="shared" si="25"/>
        <v>回答対象外</v>
      </c>
      <c r="F1167" s="97">
        <v>18</v>
      </c>
      <c r="G1167" s="97">
        <f>IF(F1167&gt;K905,1,0)</f>
        <v>1</v>
      </c>
      <c r="H1167" s="97">
        <f>IF(COUNTIF(K1167:W1167,"○")&gt;0,1,0)</f>
        <v>0</v>
      </c>
      <c r="I1167" s="97" t="s">
        <v>122</v>
      </c>
      <c r="J1167" s="97">
        <v>11</v>
      </c>
      <c r="K1167" s="98">
        <f>'項目3(環境の整備)'!W37</f>
        <v>0</v>
      </c>
      <c r="L1167" s="97">
        <f>'項目3(環境の整備)'!X37</f>
        <v>0</v>
      </c>
      <c r="M1167" s="97">
        <f>'項目3(環境の整備)'!Y37</f>
        <v>0</v>
      </c>
      <c r="N1167" s="97">
        <f>'項目3(環境の整備)'!Z37</f>
        <v>0</v>
      </c>
      <c r="O1167" s="97">
        <f>'項目3(環境の整備)'!AA37</f>
        <v>0</v>
      </c>
      <c r="P1167" s="97">
        <f>'項目3(環境の整備)'!AB37</f>
        <v>0</v>
      </c>
      <c r="Q1167" s="97">
        <f>'項目3(環境の整備)'!AC37</f>
        <v>0</v>
      </c>
      <c r="R1167" s="97">
        <f>'項目3(環境の整備)'!AD37</f>
        <v>0</v>
      </c>
      <c r="S1167" s="97">
        <f>'項目3(環境の整備)'!AE37</f>
        <v>0</v>
      </c>
      <c r="T1167" s="97">
        <f>'項目3(環境の整備)'!AF37</f>
        <v>0</v>
      </c>
      <c r="U1167" s="97">
        <f>'項目3(環境の整備)'!AG37</f>
        <v>0</v>
      </c>
    </row>
    <row r="1168" spans="1:21" ht="12" customHeight="1" x14ac:dyDescent="0.15">
      <c r="A1168" s="61" t="s">
        <v>223</v>
      </c>
      <c r="B1168" s="62" t="s">
        <v>6</v>
      </c>
      <c r="C1168" s="62" t="s">
        <v>136</v>
      </c>
      <c r="D1168" s="100" t="s">
        <v>135</v>
      </c>
      <c r="E1168" s="99" t="str">
        <f t="shared" si="25"/>
        <v>回答対象外</v>
      </c>
      <c r="F1168" s="97">
        <v>18</v>
      </c>
      <c r="G1168" s="106">
        <f>IF(F1168&gt;K905,1,IF(U1167&lt;&gt;"○",1,0))</f>
        <v>1</v>
      </c>
      <c r="H1168" s="106">
        <f>IF(G1168=1,1,IF(K1168="特になし　",1,IF(K1168=0,0,1)))</f>
        <v>1</v>
      </c>
      <c r="I1168" s="97" t="s">
        <v>120</v>
      </c>
      <c r="J1168" s="97">
        <v>1</v>
      </c>
      <c r="K1168" s="98">
        <f>'項目3(環境の整備)'!AH37</f>
        <v>0</v>
      </c>
    </row>
    <row r="1169" spans="1:21" ht="12" customHeight="1" x14ac:dyDescent="0.15">
      <c r="A1169" s="61" t="s">
        <v>223</v>
      </c>
      <c r="B1169" s="62" t="s">
        <v>6</v>
      </c>
      <c r="C1169" s="62" t="s">
        <v>133</v>
      </c>
      <c r="D1169" s="100" t="s">
        <v>134</v>
      </c>
      <c r="E1169" s="99" t="str">
        <f t="shared" si="25"/>
        <v>回答対象外</v>
      </c>
      <c r="F1169" s="97">
        <v>18</v>
      </c>
      <c r="G1169" s="97">
        <f>IF(F1169&gt;K905,1,0)</f>
        <v>1</v>
      </c>
      <c r="H1169" s="97">
        <f>IF(COUNTIF(K1169:W1169,"○")&gt;0,1,0)</f>
        <v>0</v>
      </c>
      <c r="I1169" s="97" t="s">
        <v>122</v>
      </c>
      <c r="J1169" s="97">
        <v>7</v>
      </c>
      <c r="K1169" s="98">
        <f>'項目3(環境の整備)'!AI37</f>
        <v>0</v>
      </c>
      <c r="L1169" s="97">
        <f>'項目3(環境の整備)'!AJ37</f>
        <v>0</v>
      </c>
      <c r="M1169" s="97">
        <f>'項目3(環境の整備)'!AK37</f>
        <v>0</v>
      </c>
      <c r="N1169" s="97">
        <f>'項目3(環境の整備)'!AL37</f>
        <v>0</v>
      </c>
      <c r="O1169" s="97">
        <f>'項目3(環境の整備)'!AM37</f>
        <v>0</v>
      </c>
      <c r="P1169" s="97">
        <f>'項目3(環境の整備)'!AN37</f>
        <v>0</v>
      </c>
      <c r="Q1169" s="97">
        <f>'項目3(環境の整備)'!AO37</f>
        <v>0</v>
      </c>
    </row>
    <row r="1170" spans="1:21" ht="12" customHeight="1" x14ac:dyDescent="0.15">
      <c r="A1170" s="61" t="s">
        <v>223</v>
      </c>
      <c r="B1170" s="62" t="s">
        <v>6</v>
      </c>
      <c r="C1170" s="62" t="s">
        <v>133</v>
      </c>
      <c r="D1170" s="100" t="s">
        <v>132</v>
      </c>
      <c r="E1170" s="99" t="str">
        <f t="shared" si="25"/>
        <v>回答対象外</v>
      </c>
      <c r="F1170" s="97">
        <v>18</v>
      </c>
      <c r="G1170" s="106">
        <f>IF(F1170&gt;K905,1,IF(U1169&lt;&gt;"○",1,0))</f>
        <v>1</v>
      </c>
      <c r="H1170" s="106">
        <f>IF(G1170=1,1,IF(K1170="特になし　",1,IF(K1170=0,0,1)))</f>
        <v>1</v>
      </c>
      <c r="I1170" s="97" t="s">
        <v>120</v>
      </c>
      <c r="J1170" s="97">
        <v>1</v>
      </c>
      <c r="K1170" s="98">
        <f>'項目3(環境の整備)'!AP37</f>
        <v>0</v>
      </c>
    </row>
    <row r="1171" spans="1:21" ht="12" customHeight="1" x14ac:dyDescent="0.15">
      <c r="A1171" s="61" t="s">
        <v>223</v>
      </c>
      <c r="B1171" s="62" t="s">
        <v>6</v>
      </c>
      <c r="C1171" s="62" t="s">
        <v>125</v>
      </c>
      <c r="D1171" s="100" t="s">
        <v>90</v>
      </c>
      <c r="E1171" s="99" t="str">
        <f t="shared" si="25"/>
        <v>回答対象外</v>
      </c>
      <c r="F1171" s="97">
        <v>18</v>
      </c>
      <c r="G1171" s="97">
        <f>IF(F1171&gt;K905,1,0)</f>
        <v>1</v>
      </c>
      <c r="H1171" s="104">
        <v>1</v>
      </c>
      <c r="I1171" s="97" t="s">
        <v>122</v>
      </c>
      <c r="J1171" s="97">
        <v>1</v>
      </c>
      <c r="K1171" s="98">
        <f>'項目3(環境の整備)'!AQ37</f>
        <v>0</v>
      </c>
    </row>
    <row r="1172" spans="1:21" ht="12" customHeight="1" x14ac:dyDescent="0.15">
      <c r="A1172" s="61" t="s">
        <v>223</v>
      </c>
      <c r="B1172" s="62" t="s">
        <v>6</v>
      </c>
      <c r="C1172" s="62" t="s">
        <v>124</v>
      </c>
      <c r="D1172" s="100" t="s">
        <v>7</v>
      </c>
      <c r="E1172" s="99" t="str">
        <f t="shared" si="25"/>
        <v>回答対象外</v>
      </c>
      <c r="F1172" s="97">
        <v>18</v>
      </c>
      <c r="G1172" s="97">
        <f>IF(F1172&gt;K905,1,0)</f>
        <v>1</v>
      </c>
      <c r="H1172" s="97">
        <f>IF(K1172="特になし　",0,IF(K1172=0,0,1))</f>
        <v>0</v>
      </c>
      <c r="I1172" s="97" t="s">
        <v>120</v>
      </c>
      <c r="J1172" s="97">
        <v>1</v>
      </c>
      <c r="K1172" s="98">
        <f>'項目3(環境の整備)'!AR37</f>
        <v>0</v>
      </c>
    </row>
    <row r="1173" spans="1:21" ht="12" customHeight="1" x14ac:dyDescent="0.15">
      <c r="A1173" s="61" t="s">
        <v>223</v>
      </c>
      <c r="B1173" s="62" t="s">
        <v>6</v>
      </c>
      <c r="C1173" s="62" t="s">
        <v>123</v>
      </c>
      <c r="D1173" s="100" t="s">
        <v>131</v>
      </c>
      <c r="E1173" s="99" t="str">
        <f t="shared" si="25"/>
        <v>回答対象外</v>
      </c>
      <c r="F1173" s="97">
        <v>18</v>
      </c>
      <c r="G1173" s="97">
        <f>IF(F1173&gt;K905,1,0)</f>
        <v>1</v>
      </c>
      <c r="H1173" s="97">
        <f>IF(K1173="特になし　",0,IF(K1173=0,0,1))</f>
        <v>0</v>
      </c>
      <c r="I1173" s="97" t="s">
        <v>120</v>
      </c>
      <c r="J1173" s="97">
        <v>1</v>
      </c>
      <c r="K1173" s="98">
        <f>'項目3(環境の整備)'!AS37</f>
        <v>0</v>
      </c>
    </row>
    <row r="1174" spans="1:21" ht="12" customHeight="1" x14ac:dyDescent="0.15">
      <c r="A1174" s="61" t="s">
        <v>223</v>
      </c>
      <c r="B1174" s="62" t="s">
        <v>6</v>
      </c>
      <c r="C1174" s="62" t="s">
        <v>121</v>
      </c>
      <c r="D1174" s="100" t="s">
        <v>130</v>
      </c>
      <c r="E1174" s="99" t="str">
        <f t="shared" si="25"/>
        <v>回答対象外</v>
      </c>
      <c r="F1174" s="97">
        <v>18</v>
      </c>
      <c r="G1174" s="97">
        <f>IF(F1174&gt;K905,1,0)</f>
        <v>1</v>
      </c>
      <c r="H1174" s="97">
        <f>IF(K1174="特になし　",0,IF(K1174=0,0,1))</f>
        <v>0</v>
      </c>
      <c r="I1174" s="97" t="s">
        <v>120</v>
      </c>
      <c r="J1174" s="97">
        <v>1</v>
      </c>
      <c r="K1174" s="98">
        <f>'項目3(環境の整備)'!AT37</f>
        <v>0</v>
      </c>
    </row>
    <row r="1175" spans="1:21" ht="12" customHeight="1" x14ac:dyDescent="0.15">
      <c r="A1175" s="61" t="s">
        <v>223</v>
      </c>
      <c r="B1175" s="62" t="s">
        <v>6</v>
      </c>
      <c r="C1175" s="62" t="s">
        <v>119</v>
      </c>
      <c r="D1175" s="100" t="s">
        <v>129</v>
      </c>
      <c r="E1175" s="99" t="str">
        <f t="shared" si="25"/>
        <v>回答対象外</v>
      </c>
      <c r="F1175" s="97">
        <v>18</v>
      </c>
      <c r="G1175" s="97">
        <f>IF(F1175&gt;K905,1,0)</f>
        <v>1</v>
      </c>
      <c r="H1175" s="97">
        <f>IF(K1175="(選択)",0,1)</f>
        <v>0</v>
      </c>
      <c r="I1175" s="97" t="s">
        <v>118</v>
      </c>
      <c r="J1175" s="97">
        <v>2</v>
      </c>
      <c r="K1175" s="98" t="str">
        <f>'項目3(環境の整備)'!AU37</f>
        <v>(選択)</v>
      </c>
    </row>
    <row r="1176" spans="1:21" ht="12" customHeight="1" x14ac:dyDescent="0.15">
      <c r="A1176" s="61" t="s">
        <v>223</v>
      </c>
      <c r="B1176" s="62" t="s">
        <v>6</v>
      </c>
      <c r="C1176" s="62" t="s">
        <v>128</v>
      </c>
      <c r="D1176" s="100" t="s">
        <v>184</v>
      </c>
      <c r="E1176" s="99" t="str">
        <f t="shared" si="25"/>
        <v>回答対象外</v>
      </c>
      <c r="F1176" s="97">
        <v>19</v>
      </c>
      <c r="G1176" s="97">
        <f>IF(F1176&gt;K905,1,0)</f>
        <v>1</v>
      </c>
      <c r="H1176" s="97">
        <f>IF(K1176="(選択)",0,1)</f>
        <v>0</v>
      </c>
      <c r="I1176" s="97" t="s">
        <v>118</v>
      </c>
      <c r="J1176" s="97">
        <v>2</v>
      </c>
      <c r="K1176" s="98" t="str">
        <f>'項目3(環境の整備)'!C38</f>
        <v>(選択)</v>
      </c>
    </row>
    <row r="1177" spans="1:21" ht="12" customHeight="1" x14ac:dyDescent="0.15">
      <c r="A1177" s="61" t="s">
        <v>223</v>
      </c>
      <c r="B1177" s="62" t="s">
        <v>6</v>
      </c>
      <c r="C1177" s="62" t="s">
        <v>127</v>
      </c>
      <c r="D1177" s="100" t="s">
        <v>88</v>
      </c>
      <c r="E1177" s="99" t="str">
        <f t="shared" si="25"/>
        <v>回答対象外</v>
      </c>
      <c r="F1177" s="97">
        <v>19</v>
      </c>
      <c r="G1177" s="97">
        <f>IF(F1177&gt;K905,1,0)</f>
        <v>1</v>
      </c>
      <c r="H1177" s="97">
        <f>IF(K1177="特になし　",0,IF(K1177=0,0,1))</f>
        <v>0</v>
      </c>
      <c r="I1177" s="97" t="s">
        <v>120</v>
      </c>
      <c r="J1177" s="97">
        <v>1</v>
      </c>
      <c r="K1177" s="98">
        <f>'項目3(環境の整備)'!D38</f>
        <v>0</v>
      </c>
    </row>
    <row r="1178" spans="1:21" ht="12" customHeight="1" x14ac:dyDescent="0.15">
      <c r="A1178" s="61" t="s">
        <v>223</v>
      </c>
      <c r="B1178" s="62" t="s">
        <v>6</v>
      </c>
      <c r="C1178" s="62" t="s">
        <v>126</v>
      </c>
      <c r="D1178" s="100" t="s">
        <v>143</v>
      </c>
      <c r="E1178" s="99" t="str">
        <f t="shared" si="25"/>
        <v>回答対象外</v>
      </c>
      <c r="F1178" s="97">
        <v>19</v>
      </c>
      <c r="G1178" s="97">
        <f>IF(F1178&gt;K905,1,0)</f>
        <v>1</v>
      </c>
      <c r="H1178" s="97">
        <f>IF(COUNTIF(K1178:W1178,"○")&gt;0,1,0)</f>
        <v>0</v>
      </c>
      <c r="I1178" s="97" t="s">
        <v>122</v>
      </c>
      <c r="J1178" s="97">
        <v>3</v>
      </c>
      <c r="K1178" s="98">
        <f>'項目3(環境の整備)'!G38</f>
        <v>0</v>
      </c>
      <c r="L1178" s="97">
        <f>'項目3(環境の整備)'!H38</f>
        <v>0</v>
      </c>
      <c r="M1178" s="97">
        <f>'項目3(環境の整備)'!I38</f>
        <v>0</v>
      </c>
    </row>
    <row r="1179" spans="1:21" ht="12" customHeight="1" x14ac:dyDescent="0.15">
      <c r="A1179" s="61" t="s">
        <v>223</v>
      </c>
      <c r="B1179" s="62" t="s">
        <v>6</v>
      </c>
      <c r="C1179" s="62" t="s">
        <v>126</v>
      </c>
      <c r="D1179" s="100" t="s">
        <v>142</v>
      </c>
      <c r="E1179" s="99" t="str">
        <f t="shared" si="25"/>
        <v>回答対象外</v>
      </c>
      <c r="F1179" s="97">
        <v>19</v>
      </c>
      <c r="G1179" s="106">
        <f>IF(F1179&gt;K905,1,IF(M1178&lt;&gt;"○",1,0))</f>
        <v>1</v>
      </c>
      <c r="H1179" s="106">
        <f>IF(G1179=1,1,IF(K1179="特になし　",1,IF(K1179=0,0,1)))</f>
        <v>1</v>
      </c>
      <c r="I1179" s="97" t="s">
        <v>120</v>
      </c>
      <c r="J1179" s="97">
        <v>1</v>
      </c>
      <c r="K1179" s="98">
        <f>'項目3(環境の整備)'!J38</f>
        <v>0</v>
      </c>
    </row>
    <row r="1180" spans="1:21" ht="12" customHeight="1" x14ac:dyDescent="0.15">
      <c r="A1180" s="61" t="s">
        <v>223</v>
      </c>
      <c r="B1180" s="62" t="s">
        <v>6</v>
      </c>
      <c r="C1180" s="62" t="s">
        <v>141</v>
      </c>
      <c r="D1180" s="100" t="s">
        <v>140</v>
      </c>
      <c r="E1180" s="99" t="str">
        <f t="shared" si="25"/>
        <v>回答対象外</v>
      </c>
      <c r="F1180" s="97">
        <v>19</v>
      </c>
      <c r="G1180" s="97">
        <f>IF(F1180&gt;K905,1,0)</f>
        <v>1</v>
      </c>
      <c r="H1180" s="97">
        <f>IF(COUNTIF(K1180:W1180,"○")&gt;0,1,0)</f>
        <v>0</v>
      </c>
      <c r="I1180" s="97" t="s">
        <v>122</v>
      </c>
      <c r="J1180" s="97">
        <v>3</v>
      </c>
      <c r="K1180" s="98">
        <f>'項目3(環境の整備)'!K38</f>
        <v>0</v>
      </c>
      <c r="L1180" s="97">
        <f>'項目3(環境の整備)'!L38</f>
        <v>0</v>
      </c>
      <c r="M1180" s="97">
        <f>'項目3(環境の整備)'!M38</f>
        <v>0</v>
      </c>
    </row>
    <row r="1181" spans="1:21" ht="12" customHeight="1" x14ac:dyDescent="0.15">
      <c r="A1181" s="61" t="s">
        <v>223</v>
      </c>
      <c r="B1181" s="62" t="s">
        <v>6</v>
      </c>
      <c r="C1181" s="62" t="s">
        <v>139</v>
      </c>
      <c r="D1181" s="100" t="s">
        <v>138</v>
      </c>
      <c r="E1181" s="99" t="str">
        <f t="shared" si="25"/>
        <v>回答対象外</v>
      </c>
      <c r="F1181" s="97">
        <v>19</v>
      </c>
      <c r="G1181" s="97">
        <f>IF(F1181&gt;K905,1,0)</f>
        <v>1</v>
      </c>
      <c r="H1181" s="97">
        <f>IF(COUNTIF(K1181:W1181,"○")&gt;0,1,0)</f>
        <v>0</v>
      </c>
      <c r="I1181" s="97" t="s">
        <v>122</v>
      </c>
      <c r="J1181" s="97">
        <v>9</v>
      </c>
      <c r="K1181" s="98">
        <f>'項目3(環境の整備)'!N38</f>
        <v>0</v>
      </c>
      <c r="L1181" s="97">
        <f>'項目3(環境の整備)'!O38</f>
        <v>0</v>
      </c>
      <c r="M1181" s="97">
        <f>'項目3(環境の整備)'!P38</f>
        <v>0</v>
      </c>
      <c r="N1181" s="97">
        <f>'項目3(環境の整備)'!Q38</f>
        <v>0</v>
      </c>
      <c r="O1181" s="97">
        <f>'項目3(環境の整備)'!R38</f>
        <v>0</v>
      </c>
      <c r="P1181" s="97">
        <f>'項目3(環境の整備)'!S38</f>
        <v>0</v>
      </c>
      <c r="Q1181" s="97">
        <f>'項目3(環境の整備)'!T38</f>
        <v>0</v>
      </c>
      <c r="R1181" s="97">
        <f>'項目3(環境の整備)'!U38</f>
        <v>0</v>
      </c>
      <c r="S1181" s="97">
        <f>'項目3(環境の整備)'!V38</f>
        <v>0</v>
      </c>
    </row>
    <row r="1182" spans="1:21" ht="12" customHeight="1" x14ac:dyDescent="0.15">
      <c r="A1182" s="61" t="s">
        <v>223</v>
      </c>
      <c r="B1182" s="62" t="s">
        <v>6</v>
      </c>
      <c r="C1182" s="62" t="s">
        <v>136</v>
      </c>
      <c r="D1182" s="100" t="s">
        <v>137</v>
      </c>
      <c r="E1182" s="99" t="str">
        <f t="shared" si="25"/>
        <v>回答対象外</v>
      </c>
      <c r="F1182" s="97">
        <v>19</v>
      </c>
      <c r="G1182" s="97">
        <f>IF(F1182&gt;K905,1,0)</f>
        <v>1</v>
      </c>
      <c r="H1182" s="97">
        <f>IF(COUNTIF(K1182:W1182,"○")&gt;0,1,0)</f>
        <v>0</v>
      </c>
      <c r="I1182" s="97" t="s">
        <v>122</v>
      </c>
      <c r="J1182" s="97">
        <v>11</v>
      </c>
      <c r="K1182" s="98">
        <f>'項目3(環境の整備)'!W38</f>
        <v>0</v>
      </c>
      <c r="L1182" s="97">
        <f>'項目3(環境の整備)'!X38</f>
        <v>0</v>
      </c>
      <c r="M1182" s="97">
        <f>'項目3(環境の整備)'!Y38</f>
        <v>0</v>
      </c>
      <c r="N1182" s="97">
        <f>'項目3(環境の整備)'!Z38</f>
        <v>0</v>
      </c>
      <c r="O1182" s="97">
        <f>'項目3(環境の整備)'!AA38</f>
        <v>0</v>
      </c>
      <c r="P1182" s="97">
        <f>'項目3(環境の整備)'!AB38</f>
        <v>0</v>
      </c>
      <c r="Q1182" s="97">
        <f>'項目3(環境の整備)'!AC38</f>
        <v>0</v>
      </c>
      <c r="R1182" s="97">
        <f>'項目3(環境の整備)'!AD38</f>
        <v>0</v>
      </c>
      <c r="S1182" s="97">
        <f>'項目3(環境の整備)'!AE38</f>
        <v>0</v>
      </c>
      <c r="T1182" s="97">
        <f>'項目3(環境の整備)'!AF38</f>
        <v>0</v>
      </c>
      <c r="U1182" s="97">
        <f>'項目3(環境の整備)'!AG38</f>
        <v>0</v>
      </c>
    </row>
    <row r="1183" spans="1:21" ht="12" customHeight="1" x14ac:dyDescent="0.15">
      <c r="A1183" s="61" t="s">
        <v>223</v>
      </c>
      <c r="B1183" s="62" t="s">
        <v>6</v>
      </c>
      <c r="C1183" s="62" t="s">
        <v>136</v>
      </c>
      <c r="D1183" s="100" t="s">
        <v>135</v>
      </c>
      <c r="E1183" s="99" t="str">
        <f t="shared" si="25"/>
        <v>回答対象外</v>
      </c>
      <c r="F1183" s="97">
        <v>19</v>
      </c>
      <c r="G1183" s="106">
        <f>IF(F1183&gt;K905,1,IF(U1182&lt;&gt;"○",1,0))</f>
        <v>1</v>
      </c>
      <c r="H1183" s="106">
        <f>IF(G1183=1,1,IF(K1183="特になし　",1,IF(K1183=0,0,1)))</f>
        <v>1</v>
      </c>
      <c r="I1183" s="97" t="s">
        <v>120</v>
      </c>
      <c r="J1183" s="97">
        <v>1</v>
      </c>
      <c r="K1183" s="98">
        <f>'項目3(環境の整備)'!AH38</f>
        <v>0</v>
      </c>
    </row>
    <row r="1184" spans="1:21" ht="12" customHeight="1" x14ac:dyDescent="0.15">
      <c r="A1184" s="61" t="s">
        <v>223</v>
      </c>
      <c r="B1184" s="62" t="s">
        <v>6</v>
      </c>
      <c r="C1184" s="62" t="s">
        <v>133</v>
      </c>
      <c r="D1184" s="100" t="s">
        <v>134</v>
      </c>
      <c r="E1184" s="99" t="str">
        <f t="shared" si="25"/>
        <v>回答対象外</v>
      </c>
      <c r="F1184" s="97">
        <v>19</v>
      </c>
      <c r="G1184" s="97">
        <f>IF(F1184&gt;K905,1,0)</f>
        <v>1</v>
      </c>
      <c r="H1184" s="97">
        <f>IF(COUNTIF(K1184:W1184,"○")&gt;0,1,0)</f>
        <v>0</v>
      </c>
      <c r="I1184" s="97" t="s">
        <v>122</v>
      </c>
      <c r="J1184" s="97">
        <v>7</v>
      </c>
      <c r="K1184" s="98">
        <f>'項目3(環境の整備)'!AI38</f>
        <v>0</v>
      </c>
      <c r="L1184" s="97">
        <f>'項目3(環境の整備)'!AJ38</f>
        <v>0</v>
      </c>
      <c r="M1184" s="97">
        <f>'項目3(環境の整備)'!AK38</f>
        <v>0</v>
      </c>
      <c r="N1184" s="97">
        <f>'項目3(環境の整備)'!AL38</f>
        <v>0</v>
      </c>
      <c r="O1184" s="97">
        <f>'項目3(環境の整備)'!AM38</f>
        <v>0</v>
      </c>
      <c r="P1184" s="97">
        <f>'項目3(環境の整備)'!AN38</f>
        <v>0</v>
      </c>
      <c r="Q1184" s="97">
        <f>'項目3(環境の整備)'!AO38</f>
        <v>0</v>
      </c>
    </row>
    <row r="1185" spans="1:21" ht="12" customHeight="1" x14ac:dyDescent="0.15">
      <c r="A1185" s="61" t="s">
        <v>223</v>
      </c>
      <c r="B1185" s="62" t="s">
        <v>6</v>
      </c>
      <c r="C1185" s="62" t="s">
        <v>133</v>
      </c>
      <c r="D1185" s="100" t="s">
        <v>132</v>
      </c>
      <c r="E1185" s="99" t="str">
        <f t="shared" si="25"/>
        <v>回答対象外</v>
      </c>
      <c r="F1185" s="97">
        <v>19</v>
      </c>
      <c r="G1185" s="106">
        <f>IF(F1185&gt;K905,1,IF(U1184&lt;&gt;"○",1,0))</f>
        <v>1</v>
      </c>
      <c r="H1185" s="106">
        <f>IF(G1185=1,1,IF(K1185="特になし　",1,IF(K1185=0,0,1)))</f>
        <v>1</v>
      </c>
      <c r="I1185" s="97" t="s">
        <v>120</v>
      </c>
      <c r="J1185" s="97">
        <v>1</v>
      </c>
      <c r="K1185" s="98">
        <f>'項目3(環境の整備)'!AP38</f>
        <v>0</v>
      </c>
    </row>
    <row r="1186" spans="1:21" ht="12" customHeight="1" x14ac:dyDescent="0.15">
      <c r="A1186" s="61" t="s">
        <v>223</v>
      </c>
      <c r="B1186" s="62" t="s">
        <v>6</v>
      </c>
      <c r="C1186" s="62" t="s">
        <v>125</v>
      </c>
      <c r="D1186" s="100" t="s">
        <v>90</v>
      </c>
      <c r="E1186" s="99" t="str">
        <f t="shared" si="25"/>
        <v>回答対象外</v>
      </c>
      <c r="F1186" s="97">
        <v>19</v>
      </c>
      <c r="G1186" s="97">
        <f>IF(F1186&gt;K905,1,0)</f>
        <v>1</v>
      </c>
      <c r="H1186" s="104">
        <v>1</v>
      </c>
      <c r="I1186" s="97" t="s">
        <v>122</v>
      </c>
      <c r="J1186" s="97">
        <v>1</v>
      </c>
      <c r="K1186" s="98">
        <f>'項目3(環境の整備)'!AQ38</f>
        <v>0</v>
      </c>
    </row>
    <row r="1187" spans="1:21" ht="12" customHeight="1" x14ac:dyDescent="0.15">
      <c r="A1187" s="61" t="s">
        <v>223</v>
      </c>
      <c r="B1187" s="62" t="s">
        <v>6</v>
      </c>
      <c r="C1187" s="62" t="s">
        <v>124</v>
      </c>
      <c r="D1187" s="100" t="s">
        <v>7</v>
      </c>
      <c r="E1187" s="99" t="str">
        <f t="shared" si="25"/>
        <v>回答対象外</v>
      </c>
      <c r="F1187" s="97">
        <v>19</v>
      </c>
      <c r="G1187" s="97">
        <f>IF(F1187&gt;K905,1,0)</f>
        <v>1</v>
      </c>
      <c r="H1187" s="97">
        <f>IF(K1187="特になし　",0,IF(K1187=0,0,1))</f>
        <v>0</v>
      </c>
      <c r="I1187" s="97" t="s">
        <v>120</v>
      </c>
      <c r="J1187" s="97">
        <v>1</v>
      </c>
      <c r="K1187" s="98">
        <f>'項目3(環境の整備)'!AR38</f>
        <v>0</v>
      </c>
    </row>
    <row r="1188" spans="1:21" ht="12" customHeight="1" x14ac:dyDescent="0.15">
      <c r="A1188" s="61" t="s">
        <v>223</v>
      </c>
      <c r="B1188" s="62" t="s">
        <v>6</v>
      </c>
      <c r="C1188" s="62" t="s">
        <v>123</v>
      </c>
      <c r="D1188" s="100" t="s">
        <v>131</v>
      </c>
      <c r="E1188" s="99" t="str">
        <f t="shared" si="25"/>
        <v>回答対象外</v>
      </c>
      <c r="F1188" s="97">
        <v>19</v>
      </c>
      <c r="G1188" s="97">
        <f>IF(F1188&gt;K905,1,0)</f>
        <v>1</v>
      </c>
      <c r="H1188" s="97">
        <f>IF(K1188="特になし　",0,IF(K1188=0,0,1))</f>
        <v>0</v>
      </c>
      <c r="I1188" s="97" t="s">
        <v>120</v>
      </c>
      <c r="J1188" s="97">
        <v>1</v>
      </c>
      <c r="K1188" s="98">
        <f>'項目3(環境の整備)'!AS38</f>
        <v>0</v>
      </c>
    </row>
    <row r="1189" spans="1:21" ht="12" customHeight="1" x14ac:dyDescent="0.15">
      <c r="A1189" s="61" t="s">
        <v>223</v>
      </c>
      <c r="B1189" s="62" t="s">
        <v>6</v>
      </c>
      <c r="C1189" s="62" t="s">
        <v>121</v>
      </c>
      <c r="D1189" s="100" t="s">
        <v>130</v>
      </c>
      <c r="E1189" s="99" t="str">
        <f t="shared" si="25"/>
        <v>回答対象外</v>
      </c>
      <c r="F1189" s="97">
        <v>19</v>
      </c>
      <c r="G1189" s="97">
        <f>IF(F1189&gt;K905,1,0)</f>
        <v>1</v>
      </c>
      <c r="H1189" s="97">
        <f>IF(K1189="特になし　",0,IF(K1189=0,0,1))</f>
        <v>0</v>
      </c>
      <c r="I1189" s="97" t="s">
        <v>120</v>
      </c>
      <c r="J1189" s="97">
        <v>1</v>
      </c>
      <c r="K1189" s="98">
        <f>'項目3(環境の整備)'!AT38</f>
        <v>0</v>
      </c>
    </row>
    <row r="1190" spans="1:21" ht="12" customHeight="1" x14ac:dyDescent="0.15">
      <c r="A1190" s="61" t="s">
        <v>223</v>
      </c>
      <c r="B1190" s="62" t="s">
        <v>6</v>
      </c>
      <c r="C1190" s="62" t="s">
        <v>119</v>
      </c>
      <c r="D1190" s="100" t="s">
        <v>129</v>
      </c>
      <c r="E1190" s="99" t="str">
        <f t="shared" si="25"/>
        <v>回答対象外</v>
      </c>
      <c r="F1190" s="97">
        <v>19</v>
      </c>
      <c r="G1190" s="97">
        <f>IF(F1190&gt;K905,1,0)</f>
        <v>1</v>
      </c>
      <c r="H1190" s="97">
        <f>IF(K1190="(選択)",0,1)</f>
        <v>0</v>
      </c>
      <c r="I1190" s="97" t="s">
        <v>118</v>
      </c>
      <c r="J1190" s="97">
        <v>2</v>
      </c>
      <c r="K1190" s="98" t="str">
        <f>'項目3(環境の整備)'!AU38</f>
        <v>(選択)</v>
      </c>
    </row>
    <row r="1191" spans="1:21" ht="12" customHeight="1" x14ac:dyDescent="0.15">
      <c r="A1191" s="61" t="s">
        <v>223</v>
      </c>
      <c r="B1191" s="62" t="s">
        <v>6</v>
      </c>
      <c r="C1191" s="62" t="s">
        <v>128</v>
      </c>
      <c r="D1191" s="100" t="s">
        <v>184</v>
      </c>
      <c r="E1191" s="99" t="str">
        <f t="shared" si="25"/>
        <v>回答対象外</v>
      </c>
      <c r="F1191" s="97">
        <v>20</v>
      </c>
      <c r="G1191" s="97">
        <f>IF(F1191&gt;K905,1,0)</f>
        <v>1</v>
      </c>
      <c r="H1191" s="97">
        <f>IF(K1191="(選択)",0,1)</f>
        <v>0</v>
      </c>
      <c r="I1191" s="97" t="s">
        <v>118</v>
      </c>
      <c r="J1191" s="97">
        <v>2</v>
      </c>
      <c r="K1191" s="98" t="str">
        <f>'項目3(環境の整備)'!C39</f>
        <v>(選択)</v>
      </c>
    </row>
    <row r="1192" spans="1:21" ht="12" customHeight="1" x14ac:dyDescent="0.15">
      <c r="A1192" s="61" t="s">
        <v>223</v>
      </c>
      <c r="B1192" s="62" t="s">
        <v>6</v>
      </c>
      <c r="C1192" s="62" t="s">
        <v>127</v>
      </c>
      <c r="D1192" s="100" t="s">
        <v>88</v>
      </c>
      <c r="E1192" s="99" t="str">
        <f t="shared" si="25"/>
        <v>回答対象外</v>
      </c>
      <c r="F1192" s="97">
        <v>20</v>
      </c>
      <c r="G1192" s="97">
        <f>IF(F1192&gt;K905,1,0)</f>
        <v>1</v>
      </c>
      <c r="H1192" s="97">
        <f>IF(K1192="特になし　",0,IF(K1192=0,0,1))</f>
        <v>0</v>
      </c>
      <c r="I1192" s="97" t="s">
        <v>120</v>
      </c>
      <c r="J1192" s="97">
        <v>1</v>
      </c>
      <c r="K1192" s="98">
        <f>'項目3(環境の整備)'!D39</f>
        <v>0</v>
      </c>
    </row>
    <row r="1193" spans="1:21" ht="12" customHeight="1" x14ac:dyDescent="0.15">
      <c r="A1193" s="61" t="s">
        <v>223</v>
      </c>
      <c r="B1193" s="62" t="s">
        <v>6</v>
      </c>
      <c r="C1193" s="62" t="s">
        <v>126</v>
      </c>
      <c r="D1193" s="100" t="s">
        <v>143</v>
      </c>
      <c r="E1193" s="99" t="str">
        <f t="shared" si="25"/>
        <v>回答対象外</v>
      </c>
      <c r="F1193" s="97">
        <v>20</v>
      </c>
      <c r="G1193" s="97">
        <f>IF(F1193&gt;K905,1,0)</f>
        <v>1</v>
      </c>
      <c r="H1193" s="97">
        <f>IF(COUNTIF(K1193:W1193,"○")&gt;0,1,0)</f>
        <v>0</v>
      </c>
      <c r="I1193" s="97" t="s">
        <v>122</v>
      </c>
      <c r="J1193" s="97">
        <v>3</v>
      </c>
      <c r="K1193" s="98">
        <f>'項目3(環境の整備)'!G39</f>
        <v>0</v>
      </c>
      <c r="L1193" s="97">
        <f>'項目3(環境の整備)'!H39</f>
        <v>0</v>
      </c>
      <c r="M1193" s="97">
        <f>'項目3(環境の整備)'!I39</f>
        <v>0</v>
      </c>
    </row>
    <row r="1194" spans="1:21" ht="12" customHeight="1" x14ac:dyDescent="0.15">
      <c r="A1194" s="61" t="s">
        <v>223</v>
      </c>
      <c r="B1194" s="62" t="s">
        <v>6</v>
      </c>
      <c r="C1194" s="62" t="s">
        <v>126</v>
      </c>
      <c r="D1194" s="100" t="s">
        <v>142</v>
      </c>
      <c r="E1194" s="99" t="str">
        <f t="shared" si="25"/>
        <v>回答対象外</v>
      </c>
      <c r="F1194" s="97">
        <v>20</v>
      </c>
      <c r="G1194" s="106">
        <f>IF(F1194&gt;K905,1,IF(M1193&lt;&gt;"○",1,0))</f>
        <v>1</v>
      </c>
      <c r="H1194" s="106">
        <f>IF(G1194=1,1,IF(K1194="特になし　",1,IF(K1194=0,0,1)))</f>
        <v>1</v>
      </c>
      <c r="I1194" s="97" t="s">
        <v>120</v>
      </c>
      <c r="J1194" s="97">
        <v>1</v>
      </c>
      <c r="K1194" s="98">
        <f>'項目3(環境の整備)'!J39</f>
        <v>0</v>
      </c>
    </row>
    <row r="1195" spans="1:21" ht="12" customHeight="1" x14ac:dyDescent="0.15">
      <c r="A1195" s="61" t="s">
        <v>223</v>
      </c>
      <c r="B1195" s="62" t="s">
        <v>6</v>
      </c>
      <c r="C1195" s="62" t="s">
        <v>141</v>
      </c>
      <c r="D1195" s="100" t="s">
        <v>140</v>
      </c>
      <c r="E1195" s="99" t="str">
        <f t="shared" si="25"/>
        <v>回答対象外</v>
      </c>
      <c r="F1195" s="97">
        <v>20</v>
      </c>
      <c r="G1195" s="97">
        <f>IF(F1195&gt;K905,1,0)</f>
        <v>1</v>
      </c>
      <c r="H1195" s="97">
        <f>IF(COUNTIF(K1195:W1195,"○")&gt;0,1,0)</f>
        <v>0</v>
      </c>
      <c r="I1195" s="97" t="s">
        <v>122</v>
      </c>
      <c r="J1195" s="97">
        <v>3</v>
      </c>
      <c r="K1195" s="98">
        <f>'項目3(環境の整備)'!K39</f>
        <v>0</v>
      </c>
      <c r="L1195" s="97">
        <f>'項目3(環境の整備)'!L39</f>
        <v>0</v>
      </c>
      <c r="M1195" s="97">
        <f>'項目3(環境の整備)'!M39</f>
        <v>0</v>
      </c>
    </row>
    <row r="1196" spans="1:21" ht="12" customHeight="1" x14ac:dyDescent="0.15">
      <c r="A1196" s="61" t="s">
        <v>223</v>
      </c>
      <c r="B1196" s="62" t="s">
        <v>6</v>
      </c>
      <c r="C1196" s="62" t="s">
        <v>139</v>
      </c>
      <c r="D1196" s="100" t="s">
        <v>138</v>
      </c>
      <c r="E1196" s="99" t="str">
        <f t="shared" si="25"/>
        <v>回答対象外</v>
      </c>
      <c r="F1196" s="97">
        <v>20</v>
      </c>
      <c r="G1196" s="97">
        <f>IF(F1196&gt;K905,1,0)</f>
        <v>1</v>
      </c>
      <c r="H1196" s="97">
        <f>IF(COUNTIF(K1196:W1196,"○")&gt;0,1,0)</f>
        <v>0</v>
      </c>
      <c r="I1196" s="97" t="s">
        <v>122</v>
      </c>
      <c r="J1196" s="97">
        <v>9</v>
      </c>
      <c r="K1196" s="98">
        <f>'項目3(環境の整備)'!N39</f>
        <v>0</v>
      </c>
      <c r="L1196" s="97">
        <f>'項目3(環境の整備)'!O39</f>
        <v>0</v>
      </c>
      <c r="M1196" s="97">
        <f>'項目3(環境の整備)'!P39</f>
        <v>0</v>
      </c>
      <c r="N1196" s="97">
        <f>'項目3(環境の整備)'!Q39</f>
        <v>0</v>
      </c>
      <c r="O1196" s="97">
        <f>'項目3(環境の整備)'!R39</f>
        <v>0</v>
      </c>
      <c r="P1196" s="97">
        <f>'項目3(環境の整備)'!S39</f>
        <v>0</v>
      </c>
      <c r="Q1196" s="97">
        <f>'項目3(環境の整備)'!T39</f>
        <v>0</v>
      </c>
      <c r="R1196" s="97">
        <f>'項目3(環境の整備)'!U39</f>
        <v>0</v>
      </c>
      <c r="S1196" s="97">
        <f>'項目3(環境の整備)'!V39</f>
        <v>0</v>
      </c>
    </row>
    <row r="1197" spans="1:21" ht="12" customHeight="1" x14ac:dyDescent="0.15">
      <c r="A1197" s="61" t="s">
        <v>223</v>
      </c>
      <c r="B1197" s="62" t="s">
        <v>6</v>
      </c>
      <c r="C1197" s="62" t="s">
        <v>136</v>
      </c>
      <c r="D1197" s="100" t="s">
        <v>137</v>
      </c>
      <c r="E1197" s="99" t="str">
        <f t="shared" si="25"/>
        <v>回答対象外</v>
      </c>
      <c r="F1197" s="97">
        <v>20</v>
      </c>
      <c r="G1197" s="97">
        <f>IF(F1197&gt;K905,1,0)</f>
        <v>1</v>
      </c>
      <c r="H1197" s="97">
        <f>IF(COUNTIF(K1197:W1197,"○")&gt;0,1,0)</f>
        <v>0</v>
      </c>
      <c r="I1197" s="97" t="s">
        <v>122</v>
      </c>
      <c r="J1197" s="97">
        <v>11</v>
      </c>
      <c r="K1197" s="98">
        <f>'項目3(環境の整備)'!W39</f>
        <v>0</v>
      </c>
      <c r="L1197" s="97">
        <f>'項目3(環境の整備)'!X39</f>
        <v>0</v>
      </c>
      <c r="M1197" s="97">
        <f>'項目3(環境の整備)'!Y39</f>
        <v>0</v>
      </c>
      <c r="N1197" s="97">
        <f>'項目3(環境の整備)'!Z39</f>
        <v>0</v>
      </c>
      <c r="O1197" s="97">
        <f>'項目3(環境の整備)'!AA39</f>
        <v>0</v>
      </c>
      <c r="P1197" s="97">
        <f>'項目3(環境の整備)'!AB39</f>
        <v>0</v>
      </c>
      <c r="Q1197" s="97">
        <f>'項目3(環境の整備)'!AC39</f>
        <v>0</v>
      </c>
      <c r="R1197" s="97">
        <f>'項目3(環境の整備)'!AD39</f>
        <v>0</v>
      </c>
      <c r="S1197" s="97">
        <f>'項目3(環境の整備)'!AE39</f>
        <v>0</v>
      </c>
      <c r="T1197" s="97">
        <f>'項目3(環境の整備)'!AF39</f>
        <v>0</v>
      </c>
      <c r="U1197" s="97">
        <f>'項目3(環境の整備)'!AG39</f>
        <v>0</v>
      </c>
    </row>
    <row r="1198" spans="1:21" ht="12" customHeight="1" x14ac:dyDescent="0.15">
      <c r="A1198" s="61" t="s">
        <v>223</v>
      </c>
      <c r="B1198" s="62" t="s">
        <v>6</v>
      </c>
      <c r="C1198" s="62" t="s">
        <v>136</v>
      </c>
      <c r="D1198" s="100" t="s">
        <v>135</v>
      </c>
      <c r="E1198" s="99" t="str">
        <f t="shared" si="25"/>
        <v>回答対象外</v>
      </c>
      <c r="F1198" s="97">
        <v>20</v>
      </c>
      <c r="G1198" s="106">
        <f>IF(F1198&gt;K905,1,IF(U1197&lt;&gt;"○",1,0))</f>
        <v>1</v>
      </c>
      <c r="H1198" s="106">
        <f>IF(G1198=1,1,IF(K1198="特になし　",1,IF(K1198=0,0,1)))</f>
        <v>1</v>
      </c>
      <c r="I1198" s="97" t="s">
        <v>120</v>
      </c>
      <c r="J1198" s="97">
        <v>1</v>
      </c>
      <c r="K1198" s="98">
        <f>'項目3(環境の整備)'!AH39</f>
        <v>0</v>
      </c>
    </row>
    <row r="1199" spans="1:21" ht="12" customHeight="1" x14ac:dyDescent="0.15">
      <c r="A1199" s="61" t="s">
        <v>223</v>
      </c>
      <c r="B1199" s="62" t="s">
        <v>6</v>
      </c>
      <c r="C1199" s="62" t="s">
        <v>133</v>
      </c>
      <c r="D1199" s="100" t="s">
        <v>134</v>
      </c>
      <c r="E1199" s="99" t="str">
        <f t="shared" si="25"/>
        <v>回答対象外</v>
      </c>
      <c r="F1199" s="97">
        <v>20</v>
      </c>
      <c r="G1199" s="97">
        <f>IF(F1199&gt;K905,1,0)</f>
        <v>1</v>
      </c>
      <c r="H1199" s="97">
        <f>IF(COUNTIF(K1199:W1199,"○")&gt;0,1,0)</f>
        <v>0</v>
      </c>
      <c r="I1199" s="97" t="s">
        <v>122</v>
      </c>
      <c r="J1199" s="97">
        <v>7</v>
      </c>
      <c r="K1199" s="98">
        <f>'項目3(環境の整備)'!AI39</f>
        <v>0</v>
      </c>
      <c r="L1199" s="97">
        <f>'項目3(環境の整備)'!AJ39</f>
        <v>0</v>
      </c>
      <c r="M1199" s="97">
        <f>'項目3(環境の整備)'!AK39</f>
        <v>0</v>
      </c>
      <c r="N1199" s="97">
        <f>'項目3(環境の整備)'!AL39</f>
        <v>0</v>
      </c>
      <c r="O1199" s="97">
        <f>'項目3(環境の整備)'!AM39</f>
        <v>0</v>
      </c>
      <c r="P1199" s="97">
        <f>'項目3(環境の整備)'!AN39</f>
        <v>0</v>
      </c>
      <c r="Q1199" s="97">
        <f>'項目3(環境の整備)'!AO39</f>
        <v>0</v>
      </c>
    </row>
    <row r="1200" spans="1:21" ht="12" customHeight="1" x14ac:dyDescent="0.15">
      <c r="A1200" s="61" t="s">
        <v>223</v>
      </c>
      <c r="B1200" s="62" t="s">
        <v>6</v>
      </c>
      <c r="C1200" s="62" t="s">
        <v>133</v>
      </c>
      <c r="D1200" s="100" t="s">
        <v>132</v>
      </c>
      <c r="E1200" s="99" t="str">
        <f t="shared" si="25"/>
        <v>回答対象外</v>
      </c>
      <c r="F1200" s="97">
        <v>20</v>
      </c>
      <c r="G1200" s="106">
        <f>IF(F1200&gt;K905,1,IF(U1199&lt;&gt;"○",1,0))</f>
        <v>1</v>
      </c>
      <c r="H1200" s="106">
        <f>IF(G1200=1,1,IF(K1200="特になし　",1,IF(K1200=0,0,1)))</f>
        <v>1</v>
      </c>
      <c r="I1200" s="97" t="s">
        <v>120</v>
      </c>
      <c r="J1200" s="97">
        <v>1</v>
      </c>
      <c r="K1200" s="98">
        <f>'項目3(環境の整備)'!AP39</f>
        <v>0</v>
      </c>
    </row>
    <row r="1201" spans="1:21" ht="12" customHeight="1" x14ac:dyDescent="0.15">
      <c r="A1201" s="61" t="s">
        <v>223</v>
      </c>
      <c r="B1201" s="62" t="s">
        <v>6</v>
      </c>
      <c r="C1201" s="62" t="s">
        <v>125</v>
      </c>
      <c r="D1201" s="100" t="s">
        <v>90</v>
      </c>
      <c r="E1201" s="99" t="str">
        <f t="shared" si="25"/>
        <v>回答対象外</v>
      </c>
      <c r="F1201" s="97">
        <v>20</v>
      </c>
      <c r="G1201" s="97">
        <f>IF(F1201&gt;K905,1,0)</f>
        <v>1</v>
      </c>
      <c r="H1201" s="104">
        <v>1</v>
      </c>
      <c r="I1201" s="97" t="s">
        <v>122</v>
      </c>
      <c r="J1201" s="97">
        <v>1</v>
      </c>
      <c r="K1201" s="98">
        <f>'項目3(環境の整備)'!AQ39</f>
        <v>0</v>
      </c>
    </row>
    <row r="1202" spans="1:21" ht="12" customHeight="1" x14ac:dyDescent="0.15">
      <c r="A1202" s="61" t="s">
        <v>223</v>
      </c>
      <c r="B1202" s="62" t="s">
        <v>6</v>
      </c>
      <c r="C1202" s="62" t="s">
        <v>124</v>
      </c>
      <c r="D1202" s="100" t="s">
        <v>7</v>
      </c>
      <c r="E1202" s="99" t="str">
        <f t="shared" si="25"/>
        <v>回答対象外</v>
      </c>
      <c r="F1202" s="97">
        <v>20</v>
      </c>
      <c r="G1202" s="97">
        <f>IF(F1202&gt;K905,1,0)</f>
        <v>1</v>
      </c>
      <c r="H1202" s="97">
        <f>IF(K1202="特になし　",0,IF(K1202=0,0,1))</f>
        <v>0</v>
      </c>
      <c r="I1202" s="97" t="s">
        <v>120</v>
      </c>
      <c r="J1202" s="97">
        <v>1</v>
      </c>
      <c r="K1202" s="98">
        <f>'項目3(環境の整備)'!AR39</f>
        <v>0</v>
      </c>
    </row>
    <row r="1203" spans="1:21" ht="12" customHeight="1" x14ac:dyDescent="0.15">
      <c r="A1203" s="61" t="s">
        <v>223</v>
      </c>
      <c r="B1203" s="62" t="s">
        <v>6</v>
      </c>
      <c r="C1203" s="62" t="s">
        <v>123</v>
      </c>
      <c r="D1203" s="100" t="s">
        <v>131</v>
      </c>
      <c r="E1203" s="99" t="str">
        <f t="shared" si="25"/>
        <v>回答対象外</v>
      </c>
      <c r="F1203" s="97">
        <v>20</v>
      </c>
      <c r="G1203" s="97">
        <f>IF(F1203&gt;K905,1,0)</f>
        <v>1</v>
      </c>
      <c r="H1203" s="97">
        <f>IF(K1203="特になし　",0,IF(K1203=0,0,1))</f>
        <v>0</v>
      </c>
      <c r="I1203" s="97" t="s">
        <v>120</v>
      </c>
      <c r="J1203" s="97">
        <v>1</v>
      </c>
      <c r="K1203" s="98">
        <f>'項目3(環境の整備)'!AS39</f>
        <v>0</v>
      </c>
    </row>
    <row r="1204" spans="1:21" ht="12" customHeight="1" x14ac:dyDescent="0.15">
      <c r="A1204" s="61" t="s">
        <v>223</v>
      </c>
      <c r="B1204" s="62" t="s">
        <v>6</v>
      </c>
      <c r="C1204" s="62" t="s">
        <v>121</v>
      </c>
      <c r="D1204" s="100" t="s">
        <v>130</v>
      </c>
      <c r="E1204" s="99" t="str">
        <f t="shared" si="25"/>
        <v>回答対象外</v>
      </c>
      <c r="F1204" s="97">
        <v>20</v>
      </c>
      <c r="G1204" s="97">
        <f>IF(F1204&gt;K905,1,0)</f>
        <v>1</v>
      </c>
      <c r="H1204" s="97">
        <f>IF(K1204="特になし　",0,IF(K1204=0,0,1))</f>
        <v>0</v>
      </c>
      <c r="I1204" s="97" t="s">
        <v>120</v>
      </c>
      <c r="J1204" s="97">
        <v>1</v>
      </c>
      <c r="K1204" s="98">
        <f>'項目3(環境の整備)'!AT39</f>
        <v>0</v>
      </c>
    </row>
    <row r="1205" spans="1:21" ht="12" customHeight="1" x14ac:dyDescent="0.15">
      <c r="A1205" s="61" t="s">
        <v>223</v>
      </c>
      <c r="B1205" s="62" t="s">
        <v>6</v>
      </c>
      <c r="C1205" s="62" t="s">
        <v>119</v>
      </c>
      <c r="D1205" s="100" t="s">
        <v>129</v>
      </c>
      <c r="E1205" s="99" t="str">
        <f t="shared" si="25"/>
        <v>回答対象外</v>
      </c>
      <c r="F1205" s="97">
        <v>20</v>
      </c>
      <c r="G1205" s="97">
        <f>IF(F1205&gt;K905,1,0)</f>
        <v>1</v>
      </c>
      <c r="H1205" s="97">
        <f>IF(K1205="(選択)",0,1)</f>
        <v>0</v>
      </c>
      <c r="I1205" s="97" t="s">
        <v>118</v>
      </c>
      <c r="J1205" s="97">
        <v>2</v>
      </c>
      <c r="K1205" s="98" t="str">
        <f>'項目3(環境の整備)'!AU39</f>
        <v>(選択)</v>
      </c>
    </row>
    <row r="1206" spans="1:21" ht="12" customHeight="1" x14ac:dyDescent="0.15">
      <c r="A1206" s="61" t="s">
        <v>223</v>
      </c>
      <c r="B1206" s="62" t="s">
        <v>6</v>
      </c>
      <c r="C1206" s="62" t="s">
        <v>128</v>
      </c>
      <c r="D1206" s="100" t="s">
        <v>184</v>
      </c>
      <c r="E1206" s="99" t="str">
        <f t="shared" si="25"/>
        <v>回答対象外</v>
      </c>
      <c r="F1206" s="97">
        <v>21</v>
      </c>
      <c r="G1206" s="97">
        <f>IF(F1206&gt;K905,1,0)</f>
        <v>1</v>
      </c>
      <c r="H1206" s="97">
        <f>IF(K1206="(選択)",0,1)</f>
        <v>0</v>
      </c>
      <c r="I1206" s="97" t="s">
        <v>118</v>
      </c>
      <c r="J1206" s="97">
        <v>2</v>
      </c>
      <c r="K1206" s="98" t="str">
        <f>'項目3(環境の整備)'!C40</f>
        <v>(選択)</v>
      </c>
    </row>
    <row r="1207" spans="1:21" ht="12" customHeight="1" x14ac:dyDescent="0.15">
      <c r="A1207" s="61" t="s">
        <v>223</v>
      </c>
      <c r="B1207" s="62" t="s">
        <v>6</v>
      </c>
      <c r="C1207" s="62" t="s">
        <v>127</v>
      </c>
      <c r="D1207" s="100" t="s">
        <v>88</v>
      </c>
      <c r="E1207" s="99" t="str">
        <f t="shared" si="25"/>
        <v>回答対象外</v>
      </c>
      <c r="F1207" s="97">
        <v>21</v>
      </c>
      <c r="G1207" s="97">
        <f>IF(F1207&gt;K905,1,0)</f>
        <v>1</v>
      </c>
      <c r="H1207" s="97">
        <f>IF(K1207="特になし　",0,IF(K1207=0,0,1))</f>
        <v>0</v>
      </c>
      <c r="I1207" s="97" t="s">
        <v>120</v>
      </c>
      <c r="J1207" s="97">
        <v>1</v>
      </c>
      <c r="K1207" s="98">
        <f>'項目3(環境の整備)'!D40</f>
        <v>0</v>
      </c>
    </row>
    <row r="1208" spans="1:21" ht="12" customHeight="1" x14ac:dyDescent="0.15">
      <c r="A1208" s="61" t="s">
        <v>223</v>
      </c>
      <c r="B1208" s="62" t="s">
        <v>6</v>
      </c>
      <c r="C1208" s="62" t="s">
        <v>126</v>
      </c>
      <c r="D1208" s="100" t="s">
        <v>143</v>
      </c>
      <c r="E1208" s="99" t="str">
        <f t="shared" si="25"/>
        <v>回答対象外</v>
      </c>
      <c r="F1208" s="97">
        <v>21</v>
      </c>
      <c r="G1208" s="97">
        <f>IF(F1208&gt;K905,1,0)</f>
        <v>1</v>
      </c>
      <c r="H1208" s="97">
        <f>IF(COUNTIF(K1208:W1208,"○")&gt;0,1,0)</f>
        <v>0</v>
      </c>
      <c r="I1208" s="97" t="s">
        <v>122</v>
      </c>
      <c r="J1208" s="97">
        <v>3</v>
      </c>
      <c r="K1208" s="98">
        <f>'項目3(環境の整備)'!G40</f>
        <v>0</v>
      </c>
      <c r="L1208" s="97">
        <f>'項目3(環境の整備)'!H40</f>
        <v>0</v>
      </c>
      <c r="M1208" s="97">
        <f>'項目3(環境の整備)'!I40</f>
        <v>0</v>
      </c>
    </row>
    <row r="1209" spans="1:21" ht="12" customHeight="1" x14ac:dyDescent="0.15">
      <c r="A1209" s="61" t="s">
        <v>223</v>
      </c>
      <c r="B1209" s="62" t="s">
        <v>6</v>
      </c>
      <c r="C1209" s="62" t="s">
        <v>126</v>
      </c>
      <c r="D1209" s="100" t="s">
        <v>142</v>
      </c>
      <c r="E1209" s="99" t="str">
        <f t="shared" si="25"/>
        <v>回答対象外</v>
      </c>
      <c r="F1209" s="97">
        <v>21</v>
      </c>
      <c r="G1209" s="106">
        <f>IF(F1209&gt;K905,1,IF(M1208&lt;&gt;"○",1,0))</f>
        <v>1</v>
      </c>
      <c r="H1209" s="106">
        <f>IF(G1209=1,1,IF(K1209="特になし　",1,IF(K1209=0,0,1)))</f>
        <v>1</v>
      </c>
      <c r="I1209" s="97" t="s">
        <v>120</v>
      </c>
      <c r="J1209" s="97">
        <v>1</v>
      </c>
      <c r="K1209" s="98">
        <f>'項目3(環境の整備)'!J40</f>
        <v>0</v>
      </c>
    </row>
    <row r="1210" spans="1:21" ht="12" customHeight="1" x14ac:dyDescent="0.15">
      <c r="A1210" s="61" t="s">
        <v>223</v>
      </c>
      <c r="B1210" s="62" t="s">
        <v>6</v>
      </c>
      <c r="C1210" s="62" t="s">
        <v>141</v>
      </c>
      <c r="D1210" s="100" t="s">
        <v>140</v>
      </c>
      <c r="E1210" s="99" t="str">
        <f t="shared" si="25"/>
        <v>回答対象外</v>
      </c>
      <c r="F1210" s="97">
        <v>21</v>
      </c>
      <c r="G1210" s="97">
        <f>IF(F1210&gt;K905,1,0)</f>
        <v>1</v>
      </c>
      <c r="H1210" s="97">
        <f>IF(COUNTIF(K1210:W1210,"○")&gt;0,1,0)</f>
        <v>0</v>
      </c>
      <c r="I1210" s="97" t="s">
        <v>122</v>
      </c>
      <c r="J1210" s="97">
        <v>3</v>
      </c>
      <c r="K1210" s="98">
        <f>'項目3(環境の整備)'!K40</f>
        <v>0</v>
      </c>
      <c r="L1210" s="97">
        <f>'項目3(環境の整備)'!L40</f>
        <v>0</v>
      </c>
      <c r="M1210" s="97">
        <f>'項目3(環境の整備)'!M40</f>
        <v>0</v>
      </c>
    </row>
    <row r="1211" spans="1:21" ht="12" customHeight="1" x14ac:dyDescent="0.15">
      <c r="A1211" s="61" t="s">
        <v>223</v>
      </c>
      <c r="B1211" s="62" t="s">
        <v>6</v>
      </c>
      <c r="C1211" s="62" t="s">
        <v>139</v>
      </c>
      <c r="D1211" s="100" t="s">
        <v>138</v>
      </c>
      <c r="E1211" s="99" t="str">
        <f t="shared" si="25"/>
        <v>回答対象外</v>
      </c>
      <c r="F1211" s="97">
        <v>21</v>
      </c>
      <c r="G1211" s="97">
        <f>IF(F1211&gt;K905,1,0)</f>
        <v>1</v>
      </c>
      <c r="H1211" s="97">
        <f>IF(COUNTIF(K1211:W1211,"○")&gt;0,1,0)</f>
        <v>0</v>
      </c>
      <c r="I1211" s="97" t="s">
        <v>122</v>
      </c>
      <c r="J1211" s="97">
        <v>9</v>
      </c>
      <c r="K1211" s="98">
        <f>'項目3(環境の整備)'!N40</f>
        <v>0</v>
      </c>
      <c r="L1211" s="97">
        <f>'項目3(環境の整備)'!O40</f>
        <v>0</v>
      </c>
      <c r="M1211" s="97">
        <f>'項目3(環境の整備)'!P40</f>
        <v>0</v>
      </c>
      <c r="N1211" s="97">
        <f>'項目3(環境の整備)'!Q40</f>
        <v>0</v>
      </c>
      <c r="O1211" s="97">
        <f>'項目3(環境の整備)'!R40</f>
        <v>0</v>
      </c>
      <c r="P1211" s="97">
        <f>'項目3(環境の整備)'!S40</f>
        <v>0</v>
      </c>
      <c r="Q1211" s="97">
        <f>'項目3(環境の整備)'!T40</f>
        <v>0</v>
      </c>
      <c r="R1211" s="97">
        <f>'項目3(環境の整備)'!U40</f>
        <v>0</v>
      </c>
      <c r="S1211" s="97">
        <f>'項目3(環境の整備)'!V40</f>
        <v>0</v>
      </c>
    </row>
    <row r="1212" spans="1:21" ht="12" customHeight="1" x14ac:dyDescent="0.15">
      <c r="A1212" s="61" t="s">
        <v>223</v>
      </c>
      <c r="B1212" s="62" t="s">
        <v>6</v>
      </c>
      <c r="C1212" s="62" t="s">
        <v>136</v>
      </c>
      <c r="D1212" s="100" t="s">
        <v>137</v>
      </c>
      <c r="E1212" s="99" t="str">
        <f t="shared" si="25"/>
        <v>回答対象外</v>
      </c>
      <c r="F1212" s="97">
        <v>21</v>
      </c>
      <c r="G1212" s="97">
        <f>IF(F1212&gt;K905,1,0)</f>
        <v>1</v>
      </c>
      <c r="H1212" s="97">
        <f>IF(COUNTIF(K1212:W1212,"○")&gt;0,1,0)</f>
        <v>0</v>
      </c>
      <c r="I1212" s="97" t="s">
        <v>122</v>
      </c>
      <c r="J1212" s="97">
        <v>11</v>
      </c>
      <c r="K1212" s="98">
        <f>'項目3(環境の整備)'!W40</f>
        <v>0</v>
      </c>
      <c r="L1212" s="97">
        <f>'項目3(環境の整備)'!X40</f>
        <v>0</v>
      </c>
      <c r="M1212" s="97">
        <f>'項目3(環境の整備)'!Y40</f>
        <v>0</v>
      </c>
      <c r="N1212" s="97">
        <f>'項目3(環境の整備)'!Z40</f>
        <v>0</v>
      </c>
      <c r="O1212" s="97">
        <f>'項目3(環境の整備)'!AA40</f>
        <v>0</v>
      </c>
      <c r="P1212" s="97">
        <f>'項目3(環境の整備)'!AB40</f>
        <v>0</v>
      </c>
      <c r="Q1212" s="97">
        <f>'項目3(環境の整備)'!AC40</f>
        <v>0</v>
      </c>
      <c r="R1212" s="97">
        <f>'項目3(環境の整備)'!AD40</f>
        <v>0</v>
      </c>
      <c r="S1212" s="97">
        <f>'項目3(環境の整備)'!AE40</f>
        <v>0</v>
      </c>
      <c r="T1212" s="97">
        <f>'項目3(環境の整備)'!AF40</f>
        <v>0</v>
      </c>
      <c r="U1212" s="97">
        <f>'項目3(環境の整備)'!AG40</f>
        <v>0</v>
      </c>
    </row>
    <row r="1213" spans="1:21" ht="12" customHeight="1" x14ac:dyDescent="0.15">
      <c r="A1213" s="61" t="s">
        <v>223</v>
      </c>
      <c r="B1213" s="62" t="s">
        <v>6</v>
      </c>
      <c r="C1213" s="62" t="s">
        <v>136</v>
      </c>
      <c r="D1213" s="100" t="s">
        <v>135</v>
      </c>
      <c r="E1213" s="99" t="str">
        <f t="shared" si="25"/>
        <v>回答対象外</v>
      </c>
      <c r="F1213" s="97">
        <v>21</v>
      </c>
      <c r="G1213" s="106">
        <f>IF(F1213&gt;K905,1,IF(U1212&lt;&gt;"○",1,0))</f>
        <v>1</v>
      </c>
      <c r="H1213" s="106">
        <f>IF(G1213=1,1,IF(K1213="特になし　",1,IF(K1213=0,0,1)))</f>
        <v>1</v>
      </c>
      <c r="I1213" s="97" t="s">
        <v>120</v>
      </c>
      <c r="J1213" s="97">
        <v>1</v>
      </c>
      <c r="K1213" s="98">
        <f>'項目3(環境の整備)'!AH40</f>
        <v>0</v>
      </c>
    </row>
    <row r="1214" spans="1:21" ht="12" customHeight="1" x14ac:dyDescent="0.15">
      <c r="A1214" s="61" t="s">
        <v>223</v>
      </c>
      <c r="B1214" s="62" t="s">
        <v>6</v>
      </c>
      <c r="C1214" s="62" t="s">
        <v>133</v>
      </c>
      <c r="D1214" s="100" t="s">
        <v>134</v>
      </c>
      <c r="E1214" s="99" t="str">
        <f t="shared" si="25"/>
        <v>回答対象外</v>
      </c>
      <c r="F1214" s="97">
        <v>21</v>
      </c>
      <c r="G1214" s="97">
        <f>IF(F1214&gt;K905,1,0)</f>
        <v>1</v>
      </c>
      <c r="H1214" s="97">
        <f>IF(COUNTIF(K1214:W1214,"○")&gt;0,1,0)</f>
        <v>0</v>
      </c>
      <c r="I1214" s="97" t="s">
        <v>122</v>
      </c>
      <c r="J1214" s="97">
        <v>7</v>
      </c>
      <c r="K1214" s="98">
        <f>'項目3(環境の整備)'!AI40</f>
        <v>0</v>
      </c>
      <c r="L1214" s="97">
        <f>'項目3(環境の整備)'!AJ40</f>
        <v>0</v>
      </c>
      <c r="M1214" s="97">
        <f>'項目3(環境の整備)'!AK40</f>
        <v>0</v>
      </c>
      <c r="N1214" s="97">
        <f>'項目3(環境の整備)'!AL40</f>
        <v>0</v>
      </c>
      <c r="O1214" s="97">
        <f>'項目3(環境の整備)'!AM40</f>
        <v>0</v>
      </c>
      <c r="P1214" s="97">
        <f>'項目3(環境の整備)'!AN40</f>
        <v>0</v>
      </c>
      <c r="Q1214" s="97">
        <f>'項目3(環境の整備)'!AO40</f>
        <v>0</v>
      </c>
    </row>
    <row r="1215" spans="1:21" ht="12" customHeight="1" x14ac:dyDescent="0.15">
      <c r="A1215" s="61" t="s">
        <v>223</v>
      </c>
      <c r="B1215" s="62" t="s">
        <v>6</v>
      </c>
      <c r="C1215" s="62" t="s">
        <v>133</v>
      </c>
      <c r="D1215" s="100" t="s">
        <v>132</v>
      </c>
      <c r="E1215" s="99" t="str">
        <f t="shared" si="25"/>
        <v>回答対象外</v>
      </c>
      <c r="F1215" s="97">
        <v>21</v>
      </c>
      <c r="G1215" s="106">
        <f>IF(F1215&gt;K905,1,IF(U1214&lt;&gt;"○",1,0))</f>
        <v>1</v>
      </c>
      <c r="H1215" s="106">
        <f>IF(G1215=1,1,IF(K1215="特になし　",1,IF(K1215=0,0,1)))</f>
        <v>1</v>
      </c>
      <c r="I1215" s="97" t="s">
        <v>120</v>
      </c>
      <c r="J1215" s="97">
        <v>1</v>
      </c>
      <c r="K1215" s="98">
        <f>'項目3(環境の整備)'!AP40</f>
        <v>0</v>
      </c>
    </row>
    <row r="1216" spans="1:21" ht="12" customHeight="1" x14ac:dyDescent="0.15">
      <c r="A1216" s="61" t="s">
        <v>223</v>
      </c>
      <c r="B1216" s="62" t="s">
        <v>6</v>
      </c>
      <c r="C1216" s="62" t="s">
        <v>125</v>
      </c>
      <c r="D1216" s="100" t="s">
        <v>90</v>
      </c>
      <c r="E1216" s="99" t="str">
        <f t="shared" si="25"/>
        <v>回答対象外</v>
      </c>
      <c r="F1216" s="97">
        <v>21</v>
      </c>
      <c r="G1216" s="97">
        <f>IF(F1216&gt;K905,1,0)</f>
        <v>1</v>
      </c>
      <c r="H1216" s="104">
        <v>1</v>
      </c>
      <c r="I1216" s="97" t="s">
        <v>122</v>
      </c>
      <c r="J1216" s="97">
        <v>1</v>
      </c>
      <c r="K1216" s="98">
        <f>'項目3(環境の整備)'!AQ40</f>
        <v>0</v>
      </c>
    </row>
    <row r="1217" spans="1:21" ht="12" customHeight="1" x14ac:dyDescent="0.15">
      <c r="A1217" s="61" t="s">
        <v>223</v>
      </c>
      <c r="B1217" s="62" t="s">
        <v>6</v>
      </c>
      <c r="C1217" s="62" t="s">
        <v>124</v>
      </c>
      <c r="D1217" s="100" t="s">
        <v>7</v>
      </c>
      <c r="E1217" s="99" t="str">
        <f t="shared" si="25"/>
        <v>回答対象外</v>
      </c>
      <c r="F1217" s="97">
        <v>21</v>
      </c>
      <c r="G1217" s="97">
        <f>IF(F1217&gt;K905,1,0)</f>
        <v>1</v>
      </c>
      <c r="H1217" s="97">
        <f>IF(K1217="特になし　",0,IF(K1217=0,0,1))</f>
        <v>0</v>
      </c>
      <c r="I1217" s="97" t="s">
        <v>120</v>
      </c>
      <c r="J1217" s="97">
        <v>1</v>
      </c>
      <c r="K1217" s="98">
        <f>'項目3(環境の整備)'!AR40</f>
        <v>0</v>
      </c>
    </row>
    <row r="1218" spans="1:21" ht="12" customHeight="1" x14ac:dyDescent="0.15">
      <c r="A1218" s="61" t="s">
        <v>223</v>
      </c>
      <c r="B1218" s="62" t="s">
        <v>6</v>
      </c>
      <c r="C1218" s="62" t="s">
        <v>123</v>
      </c>
      <c r="D1218" s="100" t="s">
        <v>131</v>
      </c>
      <c r="E1218" s="99" t="str">
        <f t="shared" si="25"/>
        <v>回答対象外</v>
      </c>
      <c r="F1218" s="97">
        <v>21</v>
      </c>
      <c r="G1218" s="97">
        <f>IF(F1218&gt;K905,1,0)</f>
        <v>1</v>
      </c>
      <c r="H1218" s="97">
        <f>IF(K1218="特になし　",0,IF(K1218=0,0,1))</f>
        <v>0</v>
      </c>
      <c r="I1218" s="97" t="s">
        <v>120</v>
      </c>
      <c r="J1218" s="97">
        <v>1</v>
      </c>
      <c r="K1218" s="98">
        <f>'項目3(環境の整備)'!AS40</f>
        <v>0</v>
      </c>
    </row>
    <row r="1219" spans="1:21" ht="12" customHeight="1" x14ac:dyDescent="0.15">
      <c r="A1219" s="61" t="s">
        <v>223</v>
      </c>
      <c r="B1219" s="62" t="s">
        <v>6</v>
      </c>
      <c r="C1219" s="62" t="s">
        <v>121</v>
      </c>
      <c r="D1219" s="100" t="s">
        <v>130</v>
      </c>
      <c r="E1219" s="99" t="str">
        <f t="shared" ref="E1219:E1282" si="26">IF(G1219=1,"回答対象外",IF(H1219=1,"回答済","未回答"))</f>
        <v>回答対象外</v>
      </c>
      <c r="F1219" s="97">
        <v>21</v>
      </c>
      <c r="G1219" s="97">
        <f>IF(F1219&gt;K905,1,0)</f>
        <v>1</v>
      </c>
      <c r="H1219" s="97">
        <f>IF(K1219="特になし　",0,IF(K1219=0,0,1))</f>
        <v>0</v>
      </c>
      <c r="I1219" s="97" t="s">
        <v>120</v>
      </c>
      <c r="J1219" s="97">
        <v>1</v>
      </c>
      <c r="K1219" s="98">
        <f>'項目3(環境の整備)'!AT40</f>
        <v>0</v>
      </c>
    </row>
    <row r="1220" spans="1:21" ht="12" customHeight="1" x14ac:dyDescent="0.15">
      <c r="A1220" s="61" t="s">
        <v>223</v>
      </c>
      <c r="B1220" s="62" t="s">
        <v>6</v>
      </c>
      <c r="C1220" s="62" t="s">
        <v>119</v>
      </c>
      <c r="D1220" s="100" t="s">
        <v>129</v>
      </c>
      <c r="E1220" s="99" t="str">
        <f t="shared" si="26"/>
        <v>回答対象外</v>
      </c>
      <c r="F1220" s="97">
        <v>21</v>
      </c>
      <c r="G1220" s="97">
        <f>IF(F1220&gt;K905,1,0)</f>
        <v>1</v>
      </c>
      <c r="H1220" s="97">
        <f>IF(K1220="(選択)",0,1)</f>
        <v>0</v>
      </c>
      <c r="I1220" s="97" t="s">
        <v>118</v>
      </c>
      <c r="J1220" s="97">
        <v>2</v>
      </c>
      <c r="K1220" s="98" t="str">
        <f>'項目3(環境の整備)'!AU40</f>
        <v>(選択)</v>
      </c>
    </row>
    <row r="1221" spans="1:21" ht="12" customHeight="1" x14ac:dyDescent="0.15">
      <c r="A1221" s="61" t="s">
        <v>223</v>
      </c>
      <c r="B1221" s="62" t="s">
        <v>6</v>
      </c>
      <c r="C1221" s="62" t="s">
        <v>128</v>
      </c>
      <c r="D1221" s="100" t="s">
        <v>184</v>
      </c>
      <c r="E1221" s="99" t="str">
        <f t="shared" si="26"/>
        <v>回答対象外</v>
      </c>
      <c r="F1221" s="97">
        <v>22</v>
      </c>
      <c r="G1221" s="97">
        <f>IF(F1221&gt;K905,1,0)</f>
        <v>1</v>
      </c>
      <c r="H1221" s="97">
        <f>IF(K1221="(選択)",0,1)</f>
        <v>0</v>
      </c>
      <c r="I1221" s="97" t="s">
        <v>118</v>
      </c>
      <c r="J1221" s="97">
        <v>2</v>
      </c>
      <c r="K1221" s="98" t="str">
        <f>'項目3(環境の整備)'!C41</f>
        <v>(選択)</v>
      </c>
    </row>
    <row r="1222" spans="1:21" ht="12" customHeight="1" x14ac:dyDescent="0.15">
      <c r="A1222" s="61" t="s">
        <v>223</v>
      </c>
      <c r="B1222" s="62" t="s">
        <v>6</v>
      </c>
      <c r="C1222" s="62" t="s">
        <v>127</v>
      </c>
      <c r="D1222" s="100" t="s">
        <v>88</v>
      </c>
      <c r="E1222" s="99" t="str">
        <f t="shared" si="26"/>
        <v>回答対象外</v>
      </c>
      <c r="F1222" s="97">
        <v>22</v>
      </c>
      <c r="G1222" s="97">
        <f>IF(F1222&gt;K905,1,0)</f>
        <v>1</v>
      </c>
      <c r="H1222" s="97">
        <f>IF(K1222="特になし　",0,IF(K1222=0,0,1))</f>
        <v>0</v>
      </c>
      <c r="I1222" s="97" t="s">
        <v>120</v>
      </c>
      <c r="J1222" s="97">
        <v>1</v>
      </c>
      <c r="K1222" s="98">
        <f>'項目3(環境の整備)'!D41</f>
        <v>0</v>
      </c>
    </row>
    <row r="1223" spans="1:21" ht="12" customHeight="1" x14ac:dyDescent="0.15">
      <c r="A1223" s="61" t="s">
        <v>223</v>
      </c>
      <c r="B1223" s="62" t="s">
        <v>6</v>
      </c>
      <c r="C1223" s="62" t="s">
        <v>126</v>
      </c>
      <c r="D1223" s="100" t="s">
        <v>143</v>
      </c>
      <c r="E1223" s="99" t="str">
        <f t="shared" si="26"/>
        <v>回答対象外</v>
      </c>
      <c r="F1223" s="97">
        <v>22</v>
      </c>
      <c r="G1223" s="97">
        <f>IF(F1223&gt;K905,1,0)</f>
        <v>1</v>
      </c>
      <c r="H1223" s="97">
        <f>IF(COUNTIF(K1223:W1223,"○")&gt;0,1,0)</f>
        <v>0</v>
      </c>
      <c r="I1223" s="97" t="s">
        <v>122</v>
      </c>
      <c r="J1223" s="97">
        <v>3</v>
      </c>
      <c r="K1223" s="98">
        <f>'項目3(環境の整備)'!G41</f>
        <v>0</v>
      </c>
      <c r="L1223" s="97">
        <f>'項目3(環境の整備)'!H41</f>
        <v>0</v>
      </c>
      <c r="M1223" s="97">
        <f>'項目3(環境の整備)'!I41</f>
        <v>0</v>
      </c>
    </row>
    <row r="1224" spans="1:21" ht="12" customHeight="1" x14ac:dyDescent="0.15">
      <c r="A1224" s="61" t="s">
        <v>223</v>
      </c>
      <c r="B1224" s="62" t="s">
        <v>6</v>
      </c>
      <c r="C1224" s="62" t="s">
        <v>126</v>
      </c>
      <c r="D1224" s="100" t="s">
        <v>142</v>
      </c>
      <c r="E1224" s="99" t="str">
        <f t="shared" si="26"/>
        <v>回答対象外</v>
      </c>
      <c r="F1224" s="97">
        <v>22</v>
      </c>
      <c r="G1224" s="106">
        <f>IF(F1224&gt;K905,1,IF(M1223&lt;&gt;"○",1,0))</f>
        <v>1</v>
      </c>
      <c r="H1224" s="106">
        <f>IF(G1224=1,1,IF(K1224="特になし　",1,IF(K1224=0,0,1)))</f>
        <v>1</v>
      </c>
      <c r="I1224" s="97" t="s">
        <v>120</v>
      </c>
      <c r="J1224" s="97">
        <v>1</v>
      </c>
      <c r="K1224" s="98">
        <f>'項目3(環境の整備)'!J41</f>
        <v>0</v>
      </c>
    </row>
    <row r="1225" spans="1:21" ht="12" customHeight="1" x14ac:dyDescent="0.15">
      <c r="A1225" s="61" t="s">
        <v>223</v>
      </c>
      <c r="B1225" s="62" t="s">
        <v>6</v>
      </c>
      <c r="C1225" s="62" t="s">
        <v>141</v>
      </c>
      <c r="D1225" s="100" t="s">
        <v>140</v>
      </c>
      <c r="E1225" s="99" t="str">
        <f t="shared" si="26"/>
        <v>回答対象外</v>
      </c>
      <c r="F1225" s="97">
        <v>22</v>
      </c>
      <c r="G1225" s="97">
        <f>IF(F1225&gt;K905,1,0)</f>
        <v>1</v>
      </c>
      <c r="H1225" s="97">
        <f>IF(COUNTIF(K1225:W1225,"○")&gt;0,1,0)</f>
        <v>0</v>
      </c>
      <c r="I1225" s="97" t="s">
        <v>122</v>
      </c>
      <c r="J1225" s="97">
        <v>3</v>
      </c>
      <c r="K1225" s="98">
        <f>'項目3(環境の整備)'!K41</f>
        <v>0</v>
      </c>
      <c r="L1225" s="97">
        <f>'項目3(環境の整備)'!L41</f>
        <v>0</v>
      </c>
      <c r="M1225" s="97">
        <f>'項目3(環境の整備)'!M41</f>
        <v>0</v>
      </c>
    </row>
    <row r="1226" spans="1:21" ht="12" customHeight="1" x14ac:dyDescent="0.15">
      <c r="A1226" s="61" t="s">
        <v>223</v>
      </c>
      <c r="B1226" s="62" t="s">
        <v>6</v>
      </c>
      <c r="C1226" s="62" t="s">
        <v>139</v>
      </c>
      <c r="D1226" s="100" t="s">
        <v>138</v>
      </c>
      <c r="E1226" s="99" t="str">
        <f t="shared" si="26"/>
        <v>回答対象外</v>
      </c>
      <c r="F1226" s="97">
        <v>22</v>
      </c>
      <c r="G1226" s="97">
        <f>IF(F1226&gt;K905,1,0)</f>
        <v>1</v>
      </c>
      <c r="H1226" s="97">
        <f>IF(COUNTIF(K1226:W1226,"○")&gt;0,1,0)</f>
        <v>0</v>
      </c>
      <c r="I1226" s="97" t="s">
        <v>122</v>
      </c>
      <c r="J1226" s="97">
        <v>9</v>
      </c>
      <c r="K1226" s="98">
        <f>'項目3(環境の整備)'!N41</f>
        <v>0</v>
      </c>
      <c r="L1226" s="97">
        <f>'項目3(環境の整備)'!O41</f>
        <v>0</v>
      </c>
      <c r="M1226" s="97">
        <f>'項目3(環境の整備)'!P41</f>
        <v>0</v>
      </c>
      <c r="N1226" s="97">
        <f>'項目3(環境の整備)'!Q41</f>
        <v>0</v>
      </c>
      <c r="O1226" s="97">
        <f>'項目3(環境の整備)'!R41</f>
        <v>0</v>
      </c>
      <c r="P1226" s="97">
        <f>'項目3(環境の整備)'!S41</f>
        <v>0</v>
      </c>
      <c r="Q1226" s="97">
        <f>'項目3(環境の整備)'!T41</f>
        <v>0</v>
      </c>
      <c r="R1226" s="97">
        <f>'項目3(環境の整備)'!U41</f>
        <v>0</v>
      </c>
      <c r="S1226" s="97">
        <f>'項目3(環境の整備)'!V41</f>
        <v>0</v>
      </c>
    </row>
    <row r="1227" spans="1:21" ht="12" customHeight="1" x14ac:dyDescent="0.15">
      <c r="A1227" s="61" t="s">
        <v>223</v>
      </c>
      <c r="B1227" s="62" t="s">
        <v>6</v>
      </c>
      <c r="C1227" s="62" t="s">
        <v>136</v>
      </c>
      <c r="D1227" s="100" t="s">
        <v>137</v>
      </c>
      <c r="E1227" s="99" t="str">
        <f t="shared" si="26"/>
        <v>回答対象外</v>
      </c>
      <c r="F1227" s="97">
        <v>22</v>
      </c>
      <c r="G1227" s="97">
        <f>IF(F1227&gt;K905,1,0)</f>
        <v>1</v>
      </c>
      <c r="H1227" s="97">
        <f>IF(COUNTIF(K1227:W1227,"○")&gt;0,1,0)</f>
        <v>0</v>
      </c>
      <c r="I1227" s="97" t="s">
        <v>122</v>
      </c>
      <c r="J1227" s="97">
        <v>11</v>
      </c>
      <c r="K1227" s="98">
        <f>'項目3(環境の整備)'!W41</f>
        <v>0</v>
      </c>
      <c r="L1227" s="97">
        <f>'項目3(環境の整備)'!X41</f>
        <v>0</v>
      </c>
      <c r="M1227" s="97">
        <f>'項目3(環境の整備)'!Y41</f>
        <v>0</v>
      </c>
      <c r="N1227" s="97">
        <f>'項目3(環境の整備)'!Z41</f>
        <v>0</v>
      </c>
      <c r="O1227" s="97">
        <f>'項目3(環境の整備)'!AA41</f>
        <v>0</v>
      </c>
      <c r="P1227" s="97">
        <f>'項目3(環境の整備)'!AB41</f>
        <v>0</v>
      </c>
      <c r="Q1227" s="97">
        <f>'項目3(環境の整備)'!AC41</f>
        <v>0</v>
      </c>
      <c r="R1227" s="97">
        <f>'項目3(環境の整備)'!AD41</f>
        <v>0</v>
      </c>
      <c r="S1227" s="97">
        <f>'項目3(環境の整備)'!AE41</f>
        <v>0</v>
      </c>
      <c r="T1227" s="97">
        <f>'項目3(環境の整備)'!AF41</f>
        <v>0</v>
      </c>
      <c r="U1227" s="97">
        <f>'項目3(環境の整備)'!AG41</f>
        <v>0</v>
      </c>
    </row>
    <row r="1228" spans="1:21" ht="12" customHeight="1" x14ac:dyDescent="0.15">
      <c r="A1228" s="61" t="s">
        <v>223</v>
      </c>
      <c r="B1228" s="62" t="s">
        <v>6</v>
      </c>
      <c r="C1228" s="62" t="s">
        <v>136</v>
      </c>
      <c r="D1228" s="100" t="s">
        <v>135</v>
      </c>
      <c r="E1228" s="99" t="str">
        <f t="shared" si="26"/>
        <v>回答対象外</v>
      </c>
      <c r="F1228" s="97">
        <v>22</v>
      </c>
      <c r="G1228" s="106">
        <f>IF(F1228&gt;K905,1,IF(U1227&lt;&gt;"○",1,0))</f>
        <v>1</v>
      </c>
      <c r="H1228" s="106">
        <f>IF(G1228=1,1,IF(K1228="特になし　",1,IF(K1228=0,0,1)))</f>
        <v>1</v>
      </c>
      <c r="I1228" s="97" t="s">
        <v>120</v>
      </c>
      <c r="J1228" s="97">
        <v>1</v>
      </c>
      <c r="K1228" s="98">
        <f>'項目3(環境の整備)'!AH41</f>
        <v>0</v>
      </c>
    </row>
    <row r="1229" spans="1:21" ht="12" customHeight="1" x14ac:dyDescent="0.15">
      <c r="A1229" s="61" t="s">
        <v>223</v>
      </c>
      <c r="B1229" s="62" t="s">
        <v>6</v>
      </c>
      <c r="C1229" s="62" t="s">
        <v>133</v>
      </c>
      <c r="D1229" s="100" t="s">
        <v>134</v>
      </c>
      <c r="E1229" s="99" t="str">
        <f t="shared" si="26"/>
        <v>回答対象外</v>
      </c>
      <c r="F1229" s="97">
        <v>22</v>
      </c>
      <c r="G1229" s="97">
        <f>IF(F1229&gt;K905,1,0)</f>
        <v>1</v>
      </c>
      <c r="H1229" s="97">
        <f>IF(COUNTIF(K1229:W1229,"○")&gt;0,1,0)</f>
        <v>0</v>
      </c>
      <c r="I1229" s="97" t="s">
        <v>122</v>
      </c>
      <c r="J1229" s="97">
        <v>7</v>
      </c>
      <c r="K1229" s="98">
        <f>'項目3(環境の整備)'!AI41</f>
        <v>0</v>
      </c>
      <c r="L1229" s="97">
        <f>'項目3(環境の整備)'!AJ41</f>
        <v>0</v>
      </c>
      <c r="M1229" s="97">
        <f>'項目3(環境の整備)'!AK41</f>
        <v>0</v>
      </c>
      <c r="N1229" s="97">
        <f>'項目3(環境の整備)'!AL41</f>
        <v>0</v>
      </c>
      <c r="O1229" s="97">
        <f>'項目3(環境の整備)'!AM41</f>
        <v>0</v>
      </c>
      <c r="P1229" s="97">
        <f>'項目3(環境の整備)'!AN41</f>
        <v>0</v>
      </c>
      <c r="Q1229" s="97">
        <f>'項目3(環境の整備)'!AO41</f>
        <v>0</v>
      </c>
    </row>
    <row r="1230" spans="1:21" ht="12" customHeight="1" x14ac:dyDescent="0.15">
      <c r="A1230" s="61" t="s">
        <v>223</v>
      </c>
      <c r="B1230" s="62" t="s">
        <v>6</v>
      </c>
      <c r="C1230" s="62" t="s">
        <v>133</v>
      </c>
      <c r="D1230" s="100" t="s">
        <v>132</v>
      </c>
      <c r="E1230" s="99" t="str">
        <f t="shared" si="26"/>
        <v>回答対象外</v>
      </c>
      <c r="F1230" s="97">
        <v>22</v>
      </c>
      <c r="G1230" s="106">
        <f>IF(F1230&gt;K905,1,IF(U1229&lt;&gt;"○",1,0))</f>
        <v>1</v>
      </c>
      <c r="H1230" s="106">
        <f>IF(G1230=1,1,IF(K1230="特になし　",1,IF(K1230=0,0,1)))</f>
        <v>1</v>
      </c>
      <c r="I1230" s="97" t="s">
        <v>120</v>
      </c>
      <c r="J1230" s="97">
        <v>1</v>
      </c>
      <c r="K1230" s="98">
        <f>'項目3(環境の整備)'!AP41</f>
        <v>0</v>
      </c>
    </row>
    <row r="1231" spans="1:21" ht="12" customHeight="1" x14ac:dyDescent="0.15">
      <c r="A1231" s="61" t="s">
        <v>223</v>
      </c>
      <c r="B1231" s="62" t="s">
        <v>6</v>
      </c>
      <c r="C1231" s="62" t="s">
        <v>125</v>
      </c>
      <c r="D1231" s="100" t="s">
        <v>90</v>
      </c>
      <c r="E1231" s="99" t="str">
        <f t="shared" si="26"/>
        <v>回答対象外</v>
      </c>
      <c r="F1231" s="97">
        <v>22</v>
      </c>
      <c r="G1231" s="97">
        <f>IF(F1231&gt;K905,1,0)</f>
        <v>1</v>
      </c>
      <c r="H1231" s="104">
        <v>1</v>
      </c>
      <c r="I1231" s="97" t="s">
        <v>122</v>
      </c>
      <c r="J1231" s="97">
        <v>1</v>
      </c>
      <c r="K1231" s="98">
        <f>'項目3(環境の整備)'!AQ41</f>
        <v>0</v>
      </c>
    </row>
    <row r="1232" spans="1:21" ht="12" customHeight="1" x14ac:dyDescent="0.15">
      <c r="A1232" s="61" t="s">
        <v>223</v>
      </c>
      <c r="B1232" s="62" t="s">
        <v>6</v>
      </c>
      <c r="C1232" s="62" t="s">
        <v>124</v>
      </c>
      <c r="D1232" s="100" t="s">
        <v>7</v>
      </c>
      <c r="E1232" s="99" t="str">
        <f t="shared" si="26"/>
        <v>回答対象外</v>
      </c>
      <c r="F1232" s="97">
        <v>22</v>
      </c>
      <c r="G1232" s="97">
        <f>IF(F1232&gt;K905,1,0)</f>
        <v>1</v>
      </c>
      <c r="H1232" s="97">
        <f>IF(K1232="特になし　",0,IF(K1232=0,0,1))</f>
        <v>0</v>
      </c>
      <c r="I1232" s="97" t="s">
        <v>120</v>
      </c>
      <c r="J1232" s="97">
        <v>1</v>
      </c>
      <c r="K1232" s="98">
        <f>'項目3(環境の整備)'!AR41</f>
        <v>0</v>
      </c>
    </row>
    <row r="1233" spans="1:21" ht="12" customHeight="1" x14ac:dyDescent="0.15">
      <c r="A1233" s="61" t="s">
        <v>223</v>
      </c>
      <c r="B1233" s="62" t="s">
        <v>6</v>
      </c>
      <c r="C1233" s="62" t="s">
        <v>123</v>
      </c>
      <c r="D1233" s="100" t="s">
        <v>131</v>
      </c>
      <c r="E1233" s="99" t="str">
        <f t="shared" si="26"/>
        <v>回答対象外</v>
      </c>
      <c r="F1233" s="97">
        <v>22</v>
      </c>
      <c r="G1233" s="97">
        <f>IF(F1233&gt;K905,1,0)</f>
        <v>1</v>
      </c>
      <c r="H1233" s="97">
        <f>IF(K1233="特になし　",0,IF(K1233=0,0,1))</f>
        <v>0</v>
      </c>
      <c r="I1233" s="97" t="s">
        <v>120</v>
      </c>
      <c r="J1233" s="97">
        <v>1</v>
      </c>
      <c r="K1233" s="98">
        <f>'項目3(環境の整備)'!AS41</f>
        <v>0</v>
      </c>
    </row>
    <row r="1234" spans="1:21" ht="12" customHeight="1" x14ac:dyDescent="0.15">
      <c r="A1234" s="61" t="s">
        <v>223</v>
      </c>
      <c r="B1234" s="62" t="s">
        <v>6</v>
      </c>
      <c r="C1234" s="62" t="s">
        <v>121</v>
      </c>
      <c r="D1234" s="100" t="s">
        <v>130</v>
      </c>
      <c r="E1234" s="99" t="str">
        <f t="shared" si="26"/>
        <v>回答対象外</v>
      </c>
      <c r="F1234" s="97">
        <v>22</v>
      </c>
      <c r="G1234" s="97">
        <f>IF(F1234&gt;K905,1,0)</f>
        <v>1</v>
      </c>
      <c r="H1234" s="97">
        <f>IF(K1234="特になし　",0,IF(K1234=0,0,1))</f>
        <v>0</v>
      </c>
      <c r="I1234" s="97" t="s">
        <v>120</v>
      </c>
      <c r="J1234" s="97">
        <v>1</v>
      </c>
      <c r="K1234" s="98">
        <f>'項目3(環境の整備)'!AT41</f>
        <v>0</v>
      </c>
    </row>
    <row r="1235" spans="1:21" ht="12" customHeight="1" x14ac:dyDescent="0.15">
      <c r="A1235" s="61" t="s">
        <v>223</v>
      </c>
      <c r="B1235" s="62" t="s">
        <v>6</v>
      </c>
      <c r="C1235" s="62" t="s">
        <v>119</v>
      </c>
      <c r="D1235" s="100" t="s">
        <v>129</v>
      </c>
      <c r="E1235" s="99" t="str">
        <f t="shared" si="26"/>
        <v>回答対象外</v>
      </c>
      <c r="F1235" s="97">
        <v>22</v>
      </c>
      <c r="G1235" s="97">
        <f>IF(F1235&gt;K905,1,0)</f>
        <v>1</v>
      </c>
      <c r="H1235" s="97">
        <f>IF(K1235="(選択)",0,1)</f>
        <v>0</v>
      </c>
      <c r="I1235" s="97" t="s">
        <v>118</v>
      </c>
      <c r="J1235" s="97">
        <v>2</v>
      </c>
      <c r="K1235" s="98" t="str">
        <f>'項目3(環境の整備)'!AU41</f>
        <v>(選択)</v>
      </c>
    </row>
    <row r="1236" spans="1:21" ht="12" customHeight="1" x14ac:dyDescent="0.15">
      <c r="A1236" s="61" t="s">
        <v>223</v>
      </c>
      <c r="B1236" s="62" t="s">
        <v>6</v>
      </c>
      <c r="C1236" s="62" t="s">
        <v>128</v>
      </c>
      <c r="D1236" s="100" t="s">
        <v>184</v>
      </c>
      <c r="E1236" s="99" t="str">
        <f t="shared" si="26"/>
        <v>回答対象外</v>
      </c>
      <c r="F1236" s="97">
        <v>23</v>
      </c>
      <c r="G1236" s="97">
        <f>IF(F1236&gt;K905,1,0)</f>
        <v>1</v>
      </c>
      <c r="H1236" s="97">
        <f>IF(K1236="(選択)",0,1)</f>
        <v>0</v>
      </c>
      <c r="I1236" s="97" t="s">
        <v>118</v>
      </c>
      <c r="J1236" s="97">
        <v>2</v>
      </c>
      <c r="K1236" s="98" t="str">
        <f>'項目3(環境の整備)'!C42</f>
        <v>(選択)</v>
      </c>
    </row>
    <row r="1237" spans="1:21" ht="12" customHeight="1" x14ac:dyDescent="0.15">
      <c r="A1237" s="61" t="s">
        <v>223</v>
      </c>
      <c r="B1237" s="62" t="s">
        <v>6</v>
      </c>
      <c r="C1237" s="62" t="s">
        <v>127</v>
      </c>
      <c r="D1237" s="100" t="s">
        <v>88</v>
      </c>
      <c r="E1237" s="99" t="str">
        <f t="shared" si="26"/>
        <v>回答対象外</v>
      </c>
      <c r="F1237" s="97">
        <v>23</v>
      </c>
      <c r="G1237" s="97">
        <f>IF(F1237&gt;K905,1,0)</f>
        <v>1</v>
      </c>
      <c r="H1237" s="97">
        <f>IF(K1237="特になし　",0,IF(K1237=0,0,1))</f>
        <v>0</v>
      </c>
      <c r="I1237" s="97" t="s">
        <v>120</v>
      </c>
      <c r="J1237" s="97">
        <v>1</v>
      </c>
      <c r="K1237" s="98">
        <f>'項目3(環境の整備)'!D42</f>
        <v>0</v>
      </c>
    </row>
    <row r="1238" spans="1:21" ht="12" customHeight="1" x14ac:dyDescent="0.15">
      <c r="A1238" s="61" t="s">
        <v>223</v>
      </c>
      <c r="B1238" s="62" t="s">
        <v>6</v>
      </c>
      <c r="C1238" s="62" t="s">
        <v>126</v>
      </c>
      <c r="D1238" s="100" t="s">
        <v>143</v>
      </c>
      <c r="E1238" s="99" t="str">
        <f t="shared" si="26"/>
        <v>回答対象外</v>
      </c>
      <c r="F1238" s="97">
        <v>23</v>
      </c>
      <c r="G1238" s="97">
        <f>IF(F1238&gt;K905,1,0)</f>
        <v>1</v>
      </c>
      <c r="H1238" s="97">
        <f>IF(COUNTIF(K1238:W1238,"○")&gt;0,1,0)</f>
        <v>0</v>
      </c>
      <c r="I1238" s="97" t="s">
        <v>122</v>
      </c>
      <c r="J1238" s="97">
        <v>3</v>
      </c>
      <c r="K1238" s="98">
        <f>'項目3(環境の整備)'!G42</f>
        <v>0</v>
      </c>
      <c r="L1238" s="97">
        <f>'項目3(環境の整備)'!H42</f>
        <v>0</v>
      </c>
      <c r="M1238" s="97">
        <f>'項目3(環境の整備)'!I42</f>
        <v>0</v>
      </c>
    </row>
    <row r="1239" spans="1:21" ht="12" customHeight="1" x14ac:dyDescent="0.15">
      <c r="A1239" s="61" t="s">
        <v>223</v>
      </c>
      <c r="B1239" s="62" t="s">
        <v>6</v>
      </c>
      <c r="C1239" s="62" t="s">
        <v>126</v>
      </c>
      <c r="D1239" s="100" t="s">
        <v>142</v>
      </c>
      <c r="E1239" s="99" t="str">
        <f t="shared" si="26"/>
        <v>回答対象外</v>
      </c>
      <c r="F1239" s="97">
        <v>23</v>
      </c>
      <c r="G1239" s="106">
        <f>IF(F1239&gt;K905,1,IF(M1238&lt;&gt;"○",1,0))</f>
        <v>1</v>
      </c>
      <c r="H1239" s="106">
        <f>IF(G1239=1,1,IF(K1239="特になし　",1,IF(K1239=0,0,1)))</f>
        <v>1</v>
      </c>
      <c r="I1239" s="97" t="s">
        <v>120</v>
      </c>
      <c r="J1239" s="97">
        <v>1</v>
      </c>
      <c r="K1239" s="98">
        <f>'項目3(環境の整備)'!J42</f>
        <v>0</v>
      </c>
    </row>
    <row r="1240" spans="1:21" ht="12" customHeight="1" x14ac:dyDescent="0.15">
      <c r="A1240" s="61" t="s">
        <v>223</v>
      </c>
      <c r="B1240" s="62" t="s">
        <v>6</v>
      </c>
      <c r="C1240" s="62" t="s">
        <v>141</v>
      </c>
      <c r="D1240" s="100" t="s">
        <v>140</v>
      </c>
      <c r="E1240" s="99" t="str">
        <f t="shared" si="26"/>
        <v>回答対象外</v>
      </c>
      <c r="F1240" s="97">
        <v>23</v>
      </c>
      <c r="G1240" s="97">
        <f>IF(F1240&gt;K905,1,0)</f>
        <v>1</v>
      </c>
      <c r="H1240" s="97">
        <f>IF(COUNTIF(K1240:W1240,"○")&gt;0,1,0)</f>
        <v>0</v>
      </c>
      <c r="I1240" s="97" t="s">
        <v>122</v>
      </c>
      <c r="J1240" s="97">
        <v>3</v>
      </c>
      <c r="K1240" s="98">
        <f>'項目3(環境の整備)'!K42</f>
        <v>0</v>
      </c>
      <c r="L1240" s="97">
        <f>'項目3(環境の整備)'!L42</f>
        <v>0</v>
      </c>
      <c r="M1240" s="97">
        <f>'項目3(環境の整備)'!M42</f>
        <v>0</v>
      </c>
    </row>
    <row r="1241" spans="1:21" ht="12" customHeight="1" x14ac:dyDescent="0.15">
      <c r="A1241" s="61" t="s">
        <v>223</v>
      </c>
      <c r="B1241" s="62" t="s">
        <v>6</v>
      </c>
      <c r="C1241" s="62" t="s">
        <v>139</v>
      </c>
      <c r="D1241" s="100" t="s">
        <v>138</v>
      </c>
      <c r="E1241" s="99" t="str">
        <f t="shared" si="26"/>
        <v>回答対象外</v>
      </c>
      <c r="F1241" s="97">
        <v>23</v>
      </c>
      <c r="G1241" s="97">
        <f>IF(F1241&gt;K905,1,0)</f>
        <v>1</v>
      </c>
      <c r="H1241" s="97">
        <f>IF(COUNTIF(K1241:W1241,"○")&gt;0,1,0)</f>
        <v>0</v>
      </c>
      <c r="I1241" s="97" t="s">
        <v>122</v>
      </c>
      <c r="J1241" s="97">
        <v>9</v>
      </c>
      <c r="K1241" s="98">
        <f>'項目3(環境の整備)'!N42</f>
        <v>0</v>
      </c>
      <c r="L1241" s="97">
        <f>'項目3(環境の整備)'!O42</f>
        <v>0</v>
      </c>
      <c r="M1241" s="97">
        <f>'項目3(環境の整備)'!P42</f>
        <v>0</v>
      </c>
      <c r="N1241" s="97">
        <f>'項目3(環境の整備)'!Q42</f>
        <v>0</v>
      </c>
      <c r="O1241" s="97">
        <f>'項目3(環境の整備)'!R42</f>
        <v>0</v>
      </c>
      <c r="P1241" s="97">
        <f>'項目3(環境の整備)'!S42</f>
        <v>0</v>
      </c>
      <c r="Q1241" s="97">
        <f>'項目3(環境の整備)'!T42</f>
        <v>0</v>
      </c>
      <c r="R1241" s="97">
        <f>'項目3(環境の整備)'!U42</f>
        <v>0</v>
      </c>
      <c r="S1241" s="97">
        <f>'項目3(環境の整備)'!V42</f>
        <v>0</v>
      </c>
    </row>
    <row r="1242" spans="1:21" ht="12" customHeight="1" x14ac:dyDescent="0.15">
      <c r="A1242" s="61" t="s">
        <v>223</v>
      </c>
      <c r="B1242" s="62" t="s">
        <v>6</v>
      </c>
      <c r="C1242" s="62" t="s">
        <v>136</v>
      </c>
      <c r="D1242" s="100" t="s">
        <v>137</v>
      </c>
      <c r="E1242" s="99" t="str">
        <f t="shared" si="26"/>
        <v>回答対象外</v>
      </c>
      <c r="F1242" s="97">
        <v>23</v>
      </c>
      <c r="G1242" s="97">
        <f>IF(F1242&gt;K905,1,0)</f>
        <v>1</v>
      </c>
      <c r="H1242" s="97">
        <f>IF(COUNTIF(K1242:W1242,"○")&gt;0,1,0)</f>
        <v>0</v>
      </c>
      <c r="I1242" s="97" t="s">
        <v>122</v>
      </c>
      <c r="J1242" s="97">
        <v>11</v>
      </c>
      <c r="K1242" s="98">
        <f>'項目3(環境の整備)'!W42</f>
        <v>0</v>
      </c>
      <c r="L1242" s="97">
        <f>'項目3(環境の整備)'!X42</f>
        <v>0</v>
      </c>
      <c r="M1242" s="97">
        <f>'項目3(環境の整備)'!Y42</f>
        <v>0</v>
      </c>
      <c r="N1242" s="97">
        <f>'項目3(環境の整備)'!Z42</f>
        <v>0</v>
      </c>
      <c r="O1242" s="97">
        <f>'項目3(環境の整備)'!AA42</f>
        <v>0</v>
      </c>
      <c r="P1242" s="97">
        <f>'項目3(環境の整備)'!AB42</f>
        <v>0</v>
      </c>
      <c r="Q1242" s="97">
        <f>'項目3(環境の整備)'!AC42</f>
        <v>0</v>
      </c>
      <c r="R1242" s="97">
        <f>'項目3(環境の整備)'!AD42</f>
        <v>0</v>
      </c>
      <c r="S1242" s="97">
        <f>'項目3(環境の整備)'!AE42</f>
        <v>0</v>
      </c>
      <c r="T1242" s="97">
        <f>'項目3(環境の整備)'!AF42</f>
        <v>0</v>
      </c>
      <c r="U1242" s="97">
        <f>'項目3(環境の整備)'!AG42</f>
        <v>0</v>
      </c>
    </row>
    <row r="1243" spans="1:21" ht="12" customHeight="1" x14ac:dyDescent="0.15">
      <c r="A1243" s="61" t="s">
        <v>223</v>
      </c>
      <c r="B1243" s="62" t="s">
        <v>6</v>
      </c>
      <c r="C1243" s="62" t="s">
        <v>136</v>
      </c>
      <c r="D1243" s="100" t="s">
        <v>135</v>
      </c>
      <c r="E1243" s="99" t="str">
        <f t="shared" si="26"/>
        <v>回答対象外</v>
      </c>
      <c r="F1243" s="97">
        <v>23</v>
      </c>
      <c r="G1243" s="106">
        <f>IF(F1243&gt;K905,1,IF(U1242&lt;&gt;"○",1,0))</f>
        <v>1</v>
      </c>
      <c r="H1243" s="106">
        <f>IF(G1243=1,1,IF(K1243="特になし　",1,IF(K1243=0,0,1)))</f>
        <v>1</v>
      </c>
      <c r="I1243" s="97" t="s">
        <v>120</v>
      </c>
      <c r="J1243" s="97">
        <v>1</v>
      </c>
      <c r="K1243" s="98">
        <f>'項目3(環境の整備)'!AH42</f>
        <v>0</v>
      </c>
    </row>
    <row r="1244" spans="1:21" ht="12" customHeight="1" x14ac:dyDescent="0.15">
      <c r="A1244" s="61" t="s">
        <v>223</v>
      </c>
      <c r="B1244" s="62" t="s">
        <v>6</v>
      </c>
      <c r="C1244" s="62" t="s">
        <v>133</v>
      </c>
      <c r="D1244" s="100" t="s">
        <v>134</v>
      </c>
      <c r="E1244" s="99" t="str">
        <f t="shared" si="26"/>
        <v>回答対象外</v>
      </c>
      <c r="F1244" s="97">
        <v>23</v>
      </c>
      <c r="G1244" s="97">
        <f>IF(F1244&gt;K905,1,0)</f>
        <v>1</v>
      </c>
      <c r="H1244" s="97">
        <f>IF(COUNTIF(K1244:W1244,"○")&gt;0,1,0)</f>
        <v>0</v>
      </c>
      <c r="I1244" s="97" t="s">
        <v>122</v>
      </c>
      <c r="J1244" s="97">
        <v>7</v>
      </c>
      <c r="K1244" s="98">
        <f>'項目3(環境の整備)'!AI42</f>
        <v>0</v>
      </c>
      <c r="L1244" s="97">
        <f>'項目3(環境の整備)'!AJ42</f>
        <v>0</v>
      </c>
      <c r="M1244" s="97">
        <f>'項目3(環境の整備)'!AK42</f>
        <v>0</v>
      </c>
      <c r="N1244" s="97">
        <f>'項目3(環境の整備)'!AL42</f>
        <v>0</v>
      </c>
      <c r="O1244" s="97">
        <f>'項目3(環境の整備)'!AM42</f>
        <v>0</v>
      </c>
      <c r="P1244" s="97">
        <f>'項目3(環境の整備)'!AN42</f>
        <v>0</v>
      </c>
      <c r="Q1244" s="97">
        <f>'項目3(環境の整備)'!AO42</f>
        <v>0</v>
      </c>
    </row>
    <row r="1245" spans="1:21" ht="12" customHeight="1" x14ac:dyDescent="0.15">
      <c r="A1245" s="61" t="s">
        <v>223</v>
      </c>
      <c r="B1245" s="62" t="s">
        <v>6</v>
      </c>
      <c r="C1245" s="62" t="s">
        <v>133</v>
      </c>
      <c r="D1245" s="100" t="s">
        <v>132</v>
      </c>
      <c r="E1245" s="99" t="str">
        <f t="shared" si="26"/>
        <v>回答対象外</v>
      </c>
      <c r="F1245" s="97">
        <v>23</v>
      </c>
      <c r="G1245" s="106">
        <f>IF(F1245&gt;K905,1,IF(U1244&lt;&gt;"○",1,0))</f>
        <v>1</v>
      </c>
      <c r="H1245" s="106">
        <f>IF(G1245=1,1,IF(K1245="特になし　",1,IF(K1245=0,0,1)))</f>
        <v>1</v>
      </c>
      <c r="I1245" s="97" t="s">
        <v>120</v>
      </c>
      <c r="J1245" s="97">
        <v>1</v>
      </c>
      <c r="K1245" s="98">
        <f>'項目3(環境の整備)'!AP42</f>
        <v>0</v>
      </c>
    </row>
    <row r="1246" spans="1:21" ht="12" customHeight="1" x14ac:dyDescent="0.15">
      <c r="A1246" s="61" t="s">
        <v>223</v>
      </c>
      <c r="B1246" s="62" t="s">
        <v>6</v>
      </c>
      <c r="C1246" s="62" t="s">
        <v>125</v>
      </c>
      <c r="D1246" s="100" t="s">
        <v>90</v>
      </c>
      <c r="E1246" s="99" t="str">
        <f t="shared" si="26"/>
        <v>回答対象外</v>
      </c>
      <c r="F1246" s="97">
        <v>23</v>
      </c>
      <c r="G1246" s="97">
        <f>IF(F1246&gt;K905,1,0)</f>
        <v>1</v>
      </c>
      <c r="H1246" s="104">
        <v>1</v>
      </c>
      <c r="I1246" s="97" t="s">
        <v>122</v>
      </c>
      <c r="J1246" s="97">
        <v>1</v>
      </c>
      <c r="K1246" s="98">
        <f>'項目3(環境の整備)'!AQ42</f>
        <v>0</v>
      </c>
    </row>
    <row r="1247" spans="1:21" ht="12" customHeight="1" x14ac:dyDescent="0.15">
      <c r="A1247" s="61" t="s">
        <v>223</v>
      </c>
      <c r="B1247" s="62" t="s">
        <v>6</v>
      </c>
      <c r="C1247" s="62" t="s">
        <v>124</v>
      </c>
      <c r="D1247" s="100" t="s">
        <v>7</v>
      </c>
      <c r="E1247" s="99" t="str">
        <f t="shared" si="26"/>
        <v>回答対象外</v>
      </c>
      <c r="F1247" s="97">
        <v>23</v>
      </c>
      <c r="G1247" s="97">
        <f>IF(F1247&gt;K905,1,0)</f>
        <v>1</v>
      </c>
      <c r="H1247" s="97">
        <f>IF(K1247="特になし　",0,IF(K1247=0,0,1))</f>
        <v>0</v>
      </c>
      <c r="I1247" s="97" t="s">
        <v>120</v>
      </c>
      <c r="J1247" s="97">
        <v>1</v>
      </c>
      <c r="K1247" s="98">
        <f>'項目3(環境の整備)'!AR42</f>
        <v>0</v>
      </c>
    </row>
    <row r="1248" spans="1:21" ht="12" customHeight="1" x14ac:dyDescent="0.15">
      <c r="A1248" s="61" t="s">
        <v>223</v>
      </c>
      <c r="B1248" s="62" t="s">
        <v>6</v>
      </c>
      <c r="C1248" s="62" t="s">
        <v>123</v>
      </c>
      <c r="D1248" s="100" t="s">
        <v>131</v>
      </c>
      <c r="E1248" s="99" t="str">
        <f t="shared" si="26"/>
        <v>回答対象外</v>
      </c>
      <c r="F1248" s="97">
        <v>23</v>
      </c>
      <c r="G1248" s="97">
        <f>IF(F1248&gt;K905,1,0)</f>
        <v>1</v>
      </c>
      <c r="H1248" s="97">
        <f>IF(K1248="特になし　",0,IF(K1248=0,0,1))</f>
        <v>0</v>
      </c>
      <c r="I1248" s="97" t="s">
        <v>120</v>
      </c>
      <c r="J1248" s="97">
        <v>1</v>
      </c>
      <c r="K1248" s="98">
        <f>'項目3(環境の整備)'!AS42</f>
        <v>0</v>
      </c>
    </row>
    <row r="1249" spans="1:21" ht="12" customHeight="1" x14ac:dyDescent="0.15">
      <c r="A1249" s="61" t="s">
        <v>223</v>
      </c>
      <c r="B1249" s="62" t="s">
        <v>6</v>
      </c>
      <c r="C1249" s="62" t="s">
        <v>121</v>
      </c>
      <c r="D1249" s="100" t="s">
        <v>130</v>
      </c>
      <c r="E1249" s="99" t="str">
        <f t="shared" si="26"/>
        <v>回答対象外</v>
      </c>
      <c r="F1249" s="97">
        <v>23</v>
      </c>
      <c r="G1249" s="97">
        <f>IF(F1249&gt;K905,1,0)</f>
        <v>1</v>
      </c>
      <c r="H1249" s="97">
        <f>IF(K1249="特になし　",0,IF(K1249=0,0,1))</f>
        <v>0</v>
      </c>
      <c r="I1249" s="97" t="s">
        <v>120</v>
      </c>
      <c r="J1249" s="97">
        <v>1</v>
      </c>
      <c r="K1249" s="98">
        <f>'項目3(環境の整備)'!AT42</f>
        <v>0</v>
      </c>
    </row>
    <row r="1250" spans="1:21" ht="12" customHeight="1" x14ac:dyDescent="0.15">
      <c r="A1250" s="61" t="s">
        <v>223</v>
      </c>
      <c r="B1250" s="62" t="s">
        <v>6</v>
      </c>
      <c r="C1250" s="62" t="s">
        <v>119</v>
      </c>
      <c r="D1250" s="100" t="s">
        <v>129</v>
      </c>
      <c r="E1250" s="99" t="str">
        <f t="shared" si="26"/>
        <v>回答対象外</v>
      </c>
      <c r="F1250" s="97">
        <v>23</v>
      </c>
      <c r="G1250" s="97">
        <f>IF(F1250&gt;K905,1,0)</f>
        <v>1</v>
      </c>
      <c r="H1250" s="97">
        <f>IF(K1250="(選択)",0,1)</f>
        <v>0</v>
      </c>
      <c r="I1250" s="97" t="s">
        <v>118</v>
      </c>
      <c r="J1250" s="97">
        <v>2</v>
      </c>
      <c r="K1250" s="98" t="str">
        <f>'項目3(環境の整備)'!AU42</f>
        <v>(選択)</v>
      </c>
    </row>
    <row r="1251" spans="1:21" ht="12" customHeight="1" x14ac:dyDescent="0.15">
      <c r="A1251" s="61" t="s">
        <v>223</v>
      </c>
      <c r="B1251" s="62" t="s">
        <v>6</v>
      </c>
      <c r="C1251" s="62" t="s">
        <v>128</v>
      </c>
      <c r="D1251" s="100" t="s">
        <v>184</v>
      </c>
      <c r="E1251" s="99" t="str">
        <f t="shared" si="26"/>
        <v>回答対象外</v>
      </c>
      <c r="F1251" s="97">
        <v>24</v>
      </c>
      <c r="G1251" s="97">
        <f>IF(F1251&gt;K905,1,0)</f>
        <v>1</v>
      </c>
      <c r="H1251" s="97">
        <f>IF(K1251="(選択)",0,1)</f>
        <v>0</v>
      </c>
      <c r="I1251" s="97" t="s">
        <v>118</v>
      </c>
      <c r="J1251" s="97">
        <v>2</v>
      </c>
      <c r="K1251" s="98" t="str">
        <f>'項目3(環境の整備)'!C43</f>
        <v>(選択)</v>
      </c>
    </row>
    <row r="1252" spans="1:21" ht="12" customHeight="1" x14ac:dyDescent="0.15">
      <c r="A1252" s="61" t="s">
        <v>223</v>
      </c>
      <c r="B1252" s="62" t="s">
        <v>6</v>
      </c>
      <c r="C1252" s="62" t="s">
        <v>127</v>
      </c>
      <c r="D1252" s="100" t="s">
        <v>88</v>
      </c>
      <c r="E1252" s="99" t="str">
        <f t="shared" si="26"/>
        <v>回答対象外</v>
      </c>
      <c r="F1252" s="97">
        <v>24</v>
      </c>
      <c r="G1252" s="97">
        <f>IF(F1252&gt;K905,1,0)</f>
        <v>1</v>
      </c>
      <c r="H1252" s="97">
        <f>IF(K1252="特になし　",0,IF(K1252=0,0,1))</f>
        <v>0</v>
      </c>
      <c r="I1252" s="97" t="s">
        <v>120</v>
      </c>
      <c r="J1252" s="97">
        <v>1</v>
      </c>
      <c r="K1252" s="98">
        <f>'項目3(環境の整備)'!D43</f>
        <v>0</v>
      </c>
    </row>
    <row r="1253" spans="1:21" ht="12" customHeight="1" x14ac:dyDescent="0.15">
      <c r="A1253" s="61" t="s">
        <v>223</v>
      </c>
      <c r="B1253" s="62" t="s">
        <v>6</v>
      </c>
      <c r="C1253" s="62" t="s">
        <v>126</v>
      </c>
      <c r="D1253" s="100" t="s">
        <v>143</v>
      </c>
      <c r="E1253" s="99" t="str">
        <f t="shared" si="26"/>
        <v>回答対象外</v>
      </c>
      <c r="F1253" s="97">
        <v>24</v>
      </c>
      <c r="G1253" s="97">
        <f>IF(F1253&gt;K905,1,0)</f>
        <v>1</v>
      </c>
      <c r="H1253" s="97">
        <f>IF(COUNTIF(K1253:W1253,"○")&gt;0,1,0)</f>
        <v>0</v>
      </c>
      <c r="I1253" s="97" t="s">
        <v>122</v>
      </c>
      <c r="J1253" s="97">
        <v>3</v>
      </c>
      <c r="K1253" s="98">
        <f>'項目3(環境の整備)'!G43</f>
        <v>0</v>
      </c>
      <c r="L1253" s="97">
        <f>'項目3(環境の整備)'!H43</f>
        <v>0</v>
      </c>
      <c r="M1253" s="97">
        <f>'項目3(環境の整備)'!I43</f>
        <v>0</v>
      </c>
    </row>
    <row r="1254" spans="1:21" ht="12" customHeight="1" x14ac:dyDescent="0.15">
      <c r="A1254" s="61" t="s">
        <v>223</v>
      </c>
      <c r="B1254" s="62" t="s">
        <v>6</v>
      </c>
      <c r="C1254" s="62" t="s">
        <v>126</v>
      </c>
      <c r="D1254" s="100" t="s">
        <v>142</v>
      </c>
      <c r="E1254" s="99" t="str">
        <f t="shared" si="26"/>
        <v>回答対象外</v>
      </c>
      <c r="F1254" s="97">
        <v>24</v>
      </c>
      <c r="G1254" s="106">
        <f>IF(F1254&gt;K905,1,IF(M1253&lt;&gt;"○",1,0))</f>
        <v>1</v>
      </c>
      <c r="H1254" s="106">
        <f>IF(G1254=1,1,IF(K1254="特になし　",1,IF(K1254=0,0,1)))</f>
        <v>1</v>
      </c>
      <c r="I1254" s="97" t="s">
        <v>120</v>
      </c>
      <c r="J1254" s="97">
        <v>1</v>
      </c>
      <c r="K1254" s="98">
        <f>'項目3(環境の整備)'!J43</f>
        <v>0</v>
      </c>
    </row>
    <row r="1255" spans="1:21" ht="12" customHeight="1" x14ac:dyDescent="0.15">
      <c r="A1255" s="61" t="s">
        <v>223</v>
      </c>
      <c r="B1255" s="62" t="s">
        <v>6</v>
      </c>
      <c r="C1255" s="62" t="s">
        <v>141</v>
      </c>
      <c r="D1255" s="100" t="s">
        <v>140</v>
      </c>
      <c r="E1255" s="99" t="str">
        <f t="shared" si="26"/>
        <v>回答対象外</v>
      </c>
      <c r="F1255" s="97">
        <v>24</v>
      </c>
      <c r="G1255" s="97">
        <f>IF(F1255&gt;K905,1,0)</f>
        <v>1</v>
      </c>
      <c r="H1255" s="97">
        <f>IF(COUNTIF(K1255:W1255,"○")&gt;0,1,0)</f>
        <v>0</v>
      </c>
      <c r="I1255" s="97" t="s">
        <v>122</v>
      </c>
      <c r="J1255" s="97">
        <v>3</v>
      </c>
      <c r="K1255" s="98">
        <f>'項目3(環境の整備)'!K43</f>
        <v>0</v>
      </c>
      <c r="L1255" s="97">
        <f>'項目3(環境の整備)'!L43</f>
        <v>0</v>
      </c>
      <c r="M1255" s="97">
        <f>'項目3(環境の整備)'!M43</f>
        <v>0</v>
      </c>
    </row>
    <row r="1256" spans="1:21" ht="12" customHeight="1" x14ac:dyDescent="0.15">
      <c r="A1256" s="61" t="s">
        <v>223</v>
      </c>
      <c r="B1256" s="62" t="s">
        <v>6</v>
      </c>
      <c r="C1256" s="62" t="s">
        <v>139</v>
      </c>
      <c r="D1256" s="100" t="s">
        <v>138</v>
      </c>
      <c r="E1256" s="99" t="str">
        <f t="shared" si="26"/>
        <v>回答対象外</v>
      </c>
      <c r="F1256" s="97">
        <v>24</v>
      </c>
      <c r="G1256" s="97">
        <f>IF(F1256&gt;K905,1,0)</f>
        <v>1</v>
      </c>
      <c r="H1256" s="97">
        <f>IF(COUNTIF(K1256:W1256,"○")&gt;0,1,0)</f>
        <v>0</v>
      </c>
      <c r="I1256" s="97" t="s">
        <v>122</v>
      </c>
      <c r="J1256" s="97">
        <v>9</v>
      </c>
      <c r="K1256" s="98">
        <f>'項目3(環境の整備)'!N43</f>
        <v>0</v>
      </c>
      <c r="L1256" s="97">
        <f>'項目3(環境の整備)'!O43</f>
        <v>0</v>
      </c>
      <c r="M1256" s="97">
        <f>'項目3(環境の整備)'!P43</f>
        <v>0</v>
      </c>
      <c r="N1256" s="97">
        <f>'項目3(環境の整備)'!Q43</f>
        <v>0</v>
      </c>
      <c r="O1256" s="97">
        <f>'項目3(環境の整備)'!R43</f>
        <v>0</v>
      </c>
      <c r="P1256" s="97">
        <f>'項目3(環境の整備)'!S43</f>
        <v>0</v>
      </c>
      <c r="Q1256" s="97">
        <f>'項目3(環境の整備)'!T43</f>
        <v>0</v>
      </c>
      <c r="R1256" s="97">
        <f>'項目3(環境の整備)'!U43</f>
        <v>0</v>
      </c>
      <c r="S1256" s="97">
        <f>'項目3(環境の整備)'!V43</f>
        <v>0</v>
      </c>
    </row>
    <row r="1257" spans="1:21" ht="12" customHeight="1" x14ac:dyDescent="0.15">
      <c r="A1257" s="61" t="s">
        <v>223</v>
      </c>
      <c r="B1257" s="62" t="s">
        <v>6</v>
      </c>
      <c r="C1257" s="62" t="s">
        <v>136</v>
      </c>
      <c r="D1257" s="100" t="s">
        <v>137</v>
      </c>
      <c r="E1257" s="99" t="str">
        <f t="shared" si="26"/>
        <v>回答対象外</v>
      </c>
      <c r="F1257" s="97">
        <v>24</v>
      </c>
      <c r="G1257" s="97">
        <f>IF(F1257&gt;K905,1,0)</f>
        <v>1</v>
      </c>
      <c r="H1257" s="97">
        <f>IF(COUNTIF(K1257:W1257,"○")&gt;0,1,0)</f>
        <v>0</v>
      </c>
      <c r="I1257" s="97" t="s">
        <v>122</v>
      </c>
      <c r="J1257" s="97">
        <v>11</v>
      </c>
      <c r="K1257" s="98">
        <f>'項目3(環境の整備)'!W43</f>
        <v>0</v>
      </c>
      <c r="L1257" s="97">
        <f>'項目3(環境の整備)'!X43</f>
        <v>0</v>
      </c>
      <c r="M1257" s="97">
        <f>'項目3(環境の整備)'!Y43</f>
        <v>0</v>
      </c>
      <c r="N1257" s="97">
        <f>'項目3(環境の整備)'!Z43</f>
        <v>0</v>
      </c>
      <c r="O1257" s="97">
        <f>'項目3(環境の整備)'!AA43</f>
        <v>0</v>
      </c>
      <c r="P1257" s="97">
        <f>'項目3(環境の整備)'!AB43</f>
        <v>0</v>
      </c>
      <c r="Q1257" s="97">
        <f>'項目3(環境の整備)'!AC43</f>
        <v>0</v>
      </c>
      <c r="R1257" s="97">
        <f>'項目3(環境の整備)'!AD43</f>
        <v>0</v>
      </c>
      <c r="S1257" s="97">
        <f>'項目3(環境の整備)'!AE43</f>
        <v>0</v>
      </c>
      <c r="T1257" s="97">
        <f>'項目3(環境の整備)'!AF43</f>
        <v>0</v>
      </c>
      <c r="U1257" s="97">
        <f>'項目3(環境の整備)'!AG43</f>
        <v>0</v>
      </c>
    </row>
    <row r="1258" spans="1:21" ht="12" customHeight="1" x14ac:dyDescent="0.15">
      <c r="A1258" s="61" t="s">
        <v>223</v>
      </c>
      <c r="B1258" s="62" t="s">
        <v>6</v>
      </c>
      <c r="C1258" s="62" t="s">
        <v>136</v>
      </c>
      <c r="D1258" s="100" t="s">
        <v>135</v>
      </c>
      <c r="E1258" s="99" t="str">
        <f t="shared" si="26"/>
        <v>回答対象外</v>
      </c>
      <c r="F1258" s="97">
        <v>24</v>
      </c>
      <c r="G1258" s="106">
        <f>IF(F1258&gt;K905,1,IF(U1257&lt;&gt;"○",1,0))</f>
        <v>1</v>
      </c>
      <c r="H1258" s="106">
        <f>IF(G1258=1,1,IF(K1258="特になし　",1,IF(K1258=0,0,1)))</f>
        <v>1</v>
      </c>
      <c r="I1258" s="97" t="s">
        <v>120</v>
      </c>
      <c r="J1258" s="97">
        <v>1</v>
      </c>
      <c r="K1258" s="98">
        <f>'項目3(環境の整備)'!AH43</f>
        <v>0</v>
      </c>
    </row>
    <row r="1259" spans="1:21" ht="12" customHeight="1" x14ac:dyDescent="0.15">
      <c r="A1259" s="61" t="s">
        <v>223</v>
      </c>
      <c r="B1259" s="62" t="s">
        <v>6</v>
      </c>
      <c r="C1259" s="62" t="s">
        <v>133</v>
      </c>
      <c r="D1259" s="100" t="s">
        <v>134</v>
      </c>
      <c r="E1259" s="99" t="str">
        <f t="shared" si="26"/>
        <v>回答対象外</v>
      </c>
      <c r="F1259" s="97">
        <v>24</v>
      </c>
      <c r="G1259" s="97">
        <f>IF(F1259&gt;K905,1,0)</f>
        <v>1</v>
      </c>
      <c r="H1259" s="97">
        <f>IF(COUNTIF(K1259:W1259,"○")&gt;0,1,0)</f>
        <v>0</v>
      </c>
      <c r="I1259" s="97" t="s">
        <v>122</v>
      </c>
      <c r="J1259" s="97">
        <v>7</v>
      </c>
      <c r="K1259" s="98">
        <f>'項目3(環境の整備)'!AI43</f>
        <v>0</v>
      </c>
      <c r="L1259" s="97">
        <f>'項目3(環境の整備)'!AJ43</f>
        <v>0</v>
      </c>
      <c r="M1259" s="97">
        <f>'項目3(環境の整備)'!AK43</f>
        <v>0</v>
      </c>
      <c r="N1259" s="97">
        <f>'項目3(環境の整備)'!AL43</f>
        <v>0</v>
      </c>
      <c r="O1259" s="97">
        <f>'項目3(環境の整備)'!AM43</f>
        <v>0</v>
      </c>
      <c r="P1259" s="97">
        <f>'項目3(環境の整備)'!AN43</f>
        <v>0</v>
      </c>
      <c r="Q1259" s="97">
        <f>'項目3(環境の整備)'!AO43</f>
        <v>0</v>
      </c>
    </row>
    <row r="1260" spans="1:21" ht="12" customHeight="1" x14ac:dyDescent="0.15">
      <c r="A1260" s="61" t="s">
        <v>223</v>
      </c>
      <c r="B1260" s="62" t="s">
        <v>6</v>
      </c>
      <c r="C1260" s="62" t="s">
        <v>133</v>
      </c>
      <c r="D1260" s="100" t="s">
        <v>132</v>
      </c>
      <c r="E1260" s="99" t="str">
        <f t="shared" si="26"/>
        <v>回答対象外</v>
      </c>
      <c r="F1260" s="97">
        <v>24</v>
      </c>
      <c r="G1260" s="106">
        <f>IF(F1260&gt;K905,1,IF(U1259&lt;&gt;"○",1,0))</f>
        <v>1</v>
      </c>
      <c r="H1260" s="106">
        <f>IF(G1260=1,1,IF(K1260="特になし　",1,IF(K1260=0,0,1)))</f>
        <v>1</v>
      </c>
      <c r="I1260" s="97" t="s">
        <v>120</v>
      </c>
      <c r="J1260" s="97">
        <v>1</v>
      </c>
      <c r="K1260" s="98">
        <f>'項目3(環境の整備)'!AP43</f>
        <v>0</v>
      </c>
    </row>
    <row r="1261" spans="1:21" ht="12" customHeight="1" x14ac:dyDescent="0.15">
      <c r="A1261" s="61" t="s">
        <v>223</v>
      </c>
      <c r="B1261" s="62" t="s">
        <v>6</v>
      </c>
      <c r="C1261" s="62" t="s">
        <v>125</v>
      </c>
      <c r="D1261" s="100" t="s">
        <v>90</v>
      </c>
      <c r="E1261" s="99" t="str">
        <f t="shared" si="26"/>
        <v>回答対象外</v>
      </c>
      <c r="F1261" s="97">
        <v>24</v>
      </c>
      <c r="G1261" s="97">
        <f>IF(F1261&gt;K905,1,0)</f>
        <v>1</v>
      </c>
      <c r="H1261" s="104">
        <v>1</v>
      </c>
      <c r="I1261" s="97" t="s">
        <v>122</v>
      </c>
      <c r="J1261" s="97">
        <v>1</v>
      </c>
      <c r="K1261" s="98">
        <f>'項目3(環境の整備)'!AQ43</f>
        <v>0</v>
      </c>
    </row>
    <row r="1262" spans="1:21" ht="12" customHeight="1" x14ac:dyDescent="0.15">
      <c r="A1262" s="61" t="s">
        <v>223</v>
      </c>
      <c r="B1262" s="62" t="s">
        <v>6</v>
      </c>
      <c r="C1262" s="62" t="s">
        <v>124</v>
      </c>
      <c r="D1262" s="100" t="s">
        <v>7</v>
      </c>
      <c r="E1262" s="99" t="str">
        <f t="shared" si="26"/>
        <v>回答対象外</v>
      </c>
      <c r="F1262" s="97">
        <v>24</v>
      </c>
      <c r="G1262" s="97">
        <f>IF(F1262&gt;K905,1,0)</f>
        <v>1</v>
      </c>
      <c r="H1262" s="97">
        <f>IF(K1262="特になし　",0,IF(K1262=0,0,1))</f>
        <v>0</v>
      </c>
      <c r="I1262" s="97" t="s">
        <v>120</v>
      </c>
      <c r="J1262" s="97">
        <v>1</v>
      </c>
      <c r="K1262" s="98">
        <f>'項目3(環境の整備)'!AR43</f>
        <v>0</v>
      </c>
    </row>
    <row r="1263" spans="1:21" ht="12" customHeight="1" x14ac:dyDescent="0.15">
      <c r="A1263" s="61" t="s">
        <v>223</v>
      </c>
      <c r="B1263" s="62" t="s">
        <v>6</v>
      </c>
      <c r="C1263" s="62" t="s">
        <v>123</v>
      </c>
      <c r="D1263" s="100" t="s">
        <v>131</v>
      </c>
      <c r="E1263" s="99" t="str">
        <f t="shared" si="26"/>
        <v>回答対象外</v>
      </c>
      <c r="F1263" s="97">
        <v>24</v>
      </c>
      <c r="G1263" s="97">
        <f>IF(F1263&gt;K905,1,0)</f>
        <v>1</v>
      </c>
      <c r="H1263" s="97">
        <f>IF(K1263="特になし　",0,IF(K1263=0,0,1))</f>
        <v>0</v>
      </c>
      <c r="I1263" s="97" t="s">
        <v>120</v>
      </c>
      <c r="J1263" s="97">
        <v>1</v>
      </c>
      <c r="K1263" s="98">
        <f>'項目3(環境の整備)'!AS43</f>
        <v>0</v>
      </c>
    </row>
    <row r="1264" spans="1:21" ht="12" customHeight="1" x14ac:dyDescent="0.15">
      <c r="A1264" s="61" t="s">
        <v>223</v>
      </c>
      <c r="B1264" s="62" t="s">
        <v>6</v>
      </c>
      <c r="C1264" s="62" t="s">
        <v>121</v>
      </c>
      <c r="D1264" s="100" t="s">
        <v>130</v>
      </c>
      <c r="E1264" s="99" t="str">
        <f t="shared" si="26"/>
        <v>回答対象外</v>
      </c>
      <c r="F1264" s="97">
        <v>24</v>
      </c>
      <c r="G1264" s="97">
        <f>IF(F1264&gt;K905,1,0)</f>
        <v>1</v>
      </c>
      <c r="H1264" s="97">
        <f>IF(K1264="特になし　",0,IF(K1264=0,0,1))</f>
        <v>0</v>
      </c>
      <c r="I1264" s="97" t="s">
        <v>120</v>
      </c>
      <c r="J1264" s="97">
        <v>1</v>
      </c>
      <c r="K1264" s="98">
        <f>'項目3(環境の整備)'!AT43</f>
        <v>0</v>
      </c>
    </row>
    <row r="1265" spans="1:21" ht="12" customHeight="1" x14ac:dyDescent="0.15">
      <c r="A1265" s="61" t="s">
        <v>223</v>
      </c>
      <c r="B1265" s="62" t="s">
        <v>6</v>
      </c>
      <c r="C1265" s="62" t="s">
        <v>119</v>
      </c>
      <c r="D1265" s="100" t="s">
        <v>129</v>
      </c>
      <c r="E1265" s="99" t="str">
        <f t="shared" si="26"/>
        <v>回答対象外</v>
      </c>
      <c r="F1265" s="97">
        <v>24</v>
      </c>
      <c r="G1265" s="97">
        <f>IF(F1265&gt;K905,1,0)</f>
        <v>1</v>
      </c>
      <c r="H1265" s="97">
        <f>IF(K1265="(選択)",0,1)</f>
        <v>0</v>
      </c>
      <c r="I1265" s="97" t="s">
        <v>118</v>
      </c>
      <c r="J1265" s="97">
        <v>2</v>
      </c>
      <c r="K1265" s="98" t="str">
        <f>'項目3(環境の整備)'!AU43</f>
        <v>(選択)</v>
      </c>
    </row>
    <row r="1266" spans="1:21" ht="12" customHeight="1" x14ac:dyDescent="0.15">
      <c r="A1266" s="61" t="s">
        <v>223</v>
      </c>
      <c r="B1266" s="62" t="s">
        <v>6</v>
      </c>
      <c r="C1266" s="62" t="s">
        <v>128</v>
      </c>
      <c r="D1266" s="100" t="s">
        <v>184</v>
      </c>
      <c r="E1266" s="99" t="str">
        <f t="shared" si="26"/>
        <v>回答対象外</v>
      </c>
      <c r="F1266" s="97">
        <v>25</v>
      </c>
      <c r="G1266" s="97">
        <f>IF(F1266&gt;K905,1,0)</f>
        <v>1</v>
      </c>
      <c r="H1266" s="97">
        <f>IF(K1266="(選択)",0,1)</f>
        <v>0</v>
      </c>
      <c r="I1266" s="97" t="s">
        <v>118</v>
      </c>
      <c r="J1266" s="97">
        <v>2</v>
      </c>
      <c r="K1266" s="98" t="str">
        <f>'項目3(環境の整備)'!C44</f>
        <v>(選択)</v>
      </c>
    </row>
    <row r="1267" spans="1:21" ht="12" customHeight="1" x14ac:dyDescent="0.15">
      <c r="A1267" s="61" t="s">
        <v>223</v>
      </c>
      <c r="B1267" s="62" t="s">
        <v>6</v>
      </c>
      <c r="C1267" s="62" t="s">
        <v>127</v>
      </c>
      <c r="D1267" s="100" t="s">
        <v>88</v>
      </c>
      <c r="E1267" s="99" t="str">
        <f t="shared" si="26"/>
        <v>回答対象外</v>
      </c>
      <c r="F1267" s="97">
        <v>25</v>
      </c>
      <c r="G1267" s="97">
        <f>IF(F1267&gt;K905,1,0)</f>
        <v>1</v>
      </c>
      <c r="H1267" s="97">
        <f>IF(K1267="特になし　",0,IF(K1267=0,0,1))</f>
        <v>0</v>
      </c>
      <c r="I1267" s="97" t="s">
        <v>120</v>
      </c>
      <c r="J1267" s="97">
        <v>1</v>
      </c>
      <c r="K1267" s="98">
        <f>'項目3(環境の整備)'!D44</f>
        <v>0</v>
      </c>
    </row>
    <row r="1268" spans="1:21" ht="12" customHeight="1" x14ac:dyDescent="0.15">
      <c r="A1268" s="61" t="s">
        <v>223</v>
      </c>
      <c r="B1268" s="62" t="s">
        <v>6</v>
      </c>
      <c r="C1268" s="62" t="s">
        <v>126</v>
      </c>
      <c r="D1268" s="100" t="s">
        <v>143</v>
      </c>
      <c r="E1268" s="99" t="str">
        <f t="shared" si="26"/>
        <v>回答対象外</v>
      </c>
      <c r="F1268" s="97">
        <v>25</v>
      </c>
      <c r="G1268" s="97">
        <f>IF(F1268&gt;K905,1,0)</f>
        <v>1</v>
      </c>
      <c r="H1268" s="97">
        <f>IF(COUNTIF(K1268:W1268,"○")&gt;0,1,0)</f>
        <v>0</v>
      </c>
      <c r="I1268" s="97" t="s">
        <v>122</v>
      </c>
      <c r="J1268" s="97">
        <v>3</v>
      </c>
      <c r="K1268" s="98">
        <f>'項目3(環境の整備)'!G44</f>
        <v>0</v>
      </c>
      <c r="L1268" s="97">
        <f>'項目3(環境の整備)'!H44</f>
        <v>0</v>
      </c>
      <c r="M1268" s="97">
        <f>'項目3(環境の整備)'!I44</f>
        <v>0</v>
      </c>
    </row>
    <row r="1269" spans="1:21" ht="12" customHeight="1" x14ac:dyDescent="0.15">
      <c r="A1269" s="61" t="s">
        <v>223</v>
      </c>
      <c r="B1269" s="62" t="s">
        <v>6</v>
      </c>
      <c r="C1269" s="62" t="s">
        <v>126</v>
      </c>
      <c r="D1269" s="100" t="s">
        <v>142</v>
      </c>
      <c r="E1269" s="99" t="str">
        <f t="shared" si="26"/>
        <v>回答対象外</v>
      </c>
      <c r="F1269" s="97">
        <v>25</v>
      </c>
      <c r="G1269" s="106">
        <f>IF(F1269&gt;K905,1,IF(M1268&lt;&gt;"○",1,0))</f>
        <v>1</v>
      </c>
      <c r="H1269" s="106">
        <f>IF(G1269=1,1,IF(K1269="特になし　",1,IF(K1269=0,0,1)))</f>
        <v>1</v>
      </c>
      <c r="I1269" s="97" t="s">
        <v>120</v>
      </c>
      <c r="J1269" s="97">
        <v>1</v>
      </c>
      <c r="K1269" s="98">
        <f>'項目3(環境の整備)'!J44</f>
        <v>0</v>
      </c>
    </row>
    <row r="1270" spans="1:21" ht="12" customHeight="1" x14ac:dyDescent="0.15">
      <c r="A1270" s="61" t="s">
        <v>223</v>
      </c>
      <c r="B1270" s="62" t="s">
        <v>6</v>
      </c>
      <c r="C1270" s="62" t="s">
        <v>141</v>
      </c>
      <c r="D1270" s="100" t="s">
        <v>140</v>
      </c>
      <c r="E1270" s="99" t="str">
        <f t="shared" si="26"/>
        <v>回答対象外</v>
      </c>
      <c r="F1270" s="97">
        <v>25</v>
      </c>
      <c r="G1270" s="97">
        <f>IF(F1270&gt;K905,1,0)</f>
        <v>1</v>
      </c>
      <c r="H1270" s="97">
        <f>IF(COUNTIF(K1270:W1270,"○")&gt;0,1,0)</f>
        <v>0</v>
      </c>
      <c r="I1270" s="97" t="s">
        <v>122</v>
      </c>
      <c r="J1270" s="97">
        <v>3</v>
      </c>
      <c r="K1270" s="98">
        <f>'項目3(環境の整備)'!K44</f>
        <v>0</v>
      </c>
      <c r="L1270" s="97">
        <f>'項目3(環境の整備)'!L44</f>
        <v>0</v>
      </c>
      <c r="M1270" s="97">
        <f>'項目3(環境の整備)'!M44</f>
        <v>0</v>
      </c>
    </row>
    <row r="1271" spans="1:21" ht="12" customHeight="1" x14ac:dyDescent="0.15">
      <c r="A1271" s="61" t="s">
        <v>223</v>
      </c>
      <c r="B1271" s="62" t="s">
        <v>6</v>
      </c>
      <c r="C1271" s="62" t="s">
        <v>139</v>
      </c>
      <c r="D1271" s="100" t="s">
        <v>138</v>
      </c>
      <c r="E1271" s="99" t="str">
        <f t="shared" si="26"/>
        <v>回答対象外</v>
      </c>
      <c r="F1271" s="97">
        <v>25</v>
      </c>
      <c r="G1271" s="97">
        <f>IF(F1271&gt;K905,1,0)</f>
        <v>1</v>
      </c>
      <c r="H1271" s="97">
        <f>IF(COUNTIF(K1271:W1271,"○")&gt;0,1,0)</f>
        <v>0</v>
      </c>
      <c r="I1271" s="97" t="s">
        <v>122</v>
      </c>
      <c r="J1271" s="97">
        <v>9</v>
      </c>
      <c r="K1271" s="98">
        <f>'項目3(環境の整備)'!N44</f>
        <v>0</v>
      </c>
      <c r="L1271" s="97">
        <f>'項目3(環境の整備)'!O44</f>
        <v>0</v>
      </c>
      <c r="M1271" s="97">
        <f>'項目3(環境の整備)'!P44</f>
        <v>0</v>
      </c>
      <c r="N1271" s="97">
        <f>'項目3(環境の整備)'!Q44</f>
        <v>0</v>
      </c>
      <c r="O1271" s="97">
        <f>'項目3(環境の整備)'!R44</f>
        <v>0</v>
      </c>
      <c r="P1271" s="97">
        <f>'項目3(環境の整備)'!S44</f>
        <v>0</v>
      </c>
      <c r="Q1271" s="97">
        <f>'項目3(環境の整備)'!T44</f>
        <v>0</v>
      </c>
      <c r="R1271" s="97">
        <f>'項目3(環境の整備)'!U44</f>
        <v>0</v>
      </c>
      <c r="S1271" s="97">
        <f>'項目3(環境の整備)'!V44</f>
        <v>0</v>
      </c>
    </row>
    <row r="1272" spans="1:21" ht="12" customHeight="1" x14ac:dyDescent="0.15">
      <c r="A1272" s="61" t="s">
        <v>223</v>
      </c>
      <c r="B1272" s="62" t="s">
        <v>6</v>
      </c>
      <c r="C1272" s="62" t="s">
        <v>136</v>
      </c>
      <c r="D1272" s="100" t="s">
        <v>137</v>
      </c>
      <c r="E1272" s="99" t="str">
        <f t="shared" si="26"/>
        <v>回答対象外</v>
      </c>
      <c r="F1272" s="97">
        <v>25</v>
      </c>
      <c r="G1272" s="97">
        <f>IF(F1272&gt;K905,1,0)</f>
        <v>1</v>
      </c>
      <c r="H1272" s="97">
        <f>IF(COUNTIF(K1272:W1272,"○")&gt;0,1,0)</f>
        <v>0</v>
      </c>
      <c r="I1272" s="97" t="s">
        <v>122</v>
      </c>
      <c r="J1272" s="97">
        <v>11</v>
      </c>
      <c r="K1272" s="98">
        <f>'項目3(環境の整備)'!W44</f>
        <v>0</v>
      </c>
      <c r="L1272" s="97">
        <f>'項目3(環境の整備)'!X44</f>
        <v>0</v>
      </c>
      <c r="M1272" s="97">
        <f>'項目3(環境の整備)'!Y44</f>
        <v>0</v>
      </c>
      <c r="N1272" s="97">
        <f>'項目3(環境の整備)'!Z44</f>
        <v>0</v>
      </c>
      <c r="O1272" s="97">
        <f>'項目3(環境の整備)'!AA44</f>
        <v>0</v>
      </c>
      <c r="P1272" s="97">
        <f>'項目3(環境の整備)'!AB44</f>
        <v>0</v>
      </c>
      <c r="Q1272" s="97">
        <f>'項目3(環境の整備)'!AC44</f>
        <v>0</v>
      </c>
      <c r="R1272" s="97">
        <f>'項目3(環境の整備)'!AD44</f>
        <v>0</v>
      </c>
      <c r="S1272" s="97">
        <f>'項目3(環境の整備)'!AE44</f>
        <v>0</v>
      </c>
      <c r="T1272" s="97">
        <f>'項目3(環境の整備)'!AF44</f>
        <v>0</v>
      </c>
      <c r="U1272" s="97">
        <f>'項目3(環境の整備)'!AG44</f>
        <v>0</v>
      </c>
    </row>
    <row r="1273" spans="1:21" ht="12" customHeight="1" x14ac:dyDescent="0.15">
      <c r="A1273" s="61" t="s">
        <v>223</v>
      </c>
      <c r="B1273" s="62" t="s">
        <v>6</v>
      </c>
      <c r="C1273" s="62" t="s">
        <v>136</v>
      </c>
      <c r="D1273" s="100" t="s">
        <v>135</v>
      </c>
      <c r="E1273" s="99" t="str">
        <f t="shared" si="26"/>
        <v>回答対象外</v>
      </c>
      <c r="F1273" s="97">
        <v>25</v>
      </c>
      <c r="G1273" s="106">
        <f>IF(F1273&gt;K905,1,IF(U1272&lt;&gt;"○",1,0))</f>
        <v>1</v>
      </c>
      <c r="H1273" s="106">
        <f>IF(G1273=1,1,IF(K1273="特になし　",1,IF(K1273=0,0,1)))</f>
        <v>1</v>
      </c>
      <c r="I1273" s="97" t="s">
        <v>120</v>
      </c>
      <c r="J1273" s="97">
        <v>1</v>
      </c>
      <c r="K1273" s="98">
        <f>'項目3(環境の整備)'!AH44</f>
        <v>0</v>
      </c>
    </row>
    <row r="1274" spans="1:21" ht="12" customHeight="1" x14ac:dyDescent="0.15">
      <c r="A1274" s="61" t="s">
        <v>223</v>
      </c>
      <c r="B1274" s="62" t="s">
        <v>6</v>
      </c>
      <c r="C1274" s="62" t="s">
        <v>133</v>
      </c>
      <c r="D1274" s="100" t="s">
        <v>134</v>
      </c>
      <c r="E1274" s="99" t="str">
        <f t="shared" si="26"/>
        <v>回答対象外</v>
      </c>
      <c r="F1274" s="97">
        <v>25</v>
      </c>
      <c r="G1274" s="97">
        <f>IF(F1274&gt;K905,1,0)</f>
        <v>1</v>
      </c>
      <c r="H1274" s="97">
        <f>IF(COUNTIF(K1274:W1274,"○")&gt;0,1,0)</f>
        <v>0</v>
      </c>
      <c r="I1274" s="97" t="s">
        <v>122</v>
      </c>
      <c r="J1274" s="97">
        <v>7</v>
      </c>
      <c r="K1274" s="98">
        <f>'項目3(環境の整備)'!AI44</f>
        <v>0</v>
      </c>
      <c r="L1274" s="97">
        <f>'項目3(環境の整備)'!AJ44</f>
        <v>0</v>
      </c>
      <c r="M1274" s="97">
        <f>'項目3(環境の整備)'!AK44</f>
        <v>0</v>
      </c>
      <c r="N1274" s="97">
        <f>'項目3(環境の整備)'!AL44</f>
        <v>0</v>
      </c>
      <c r="O1274" s="97">
        <f>'項目3(環境の整備)'!AM44</f>
        <v>0</v>
      </c>
      <c r="P1274" s="97">
        <f>'項目3(環境の整備)'!AN44</f>
        <v>0</v>
      </c>
      <c r="Q1274" s="97">
        <f>'項目3(環境の整備)'!AO44</f>
        <v>0</v>
      </c>
    </row>
    <row r="1275" spans="1:21" ht="12" customHeight="1" x14ac:dyDescent="0.15">
      <c r="A1275" s="61" t="s">
        <v>223</v>
      </c>
      <c r="B1275" s="62" t="s">
        <v>6</v>
      </c>
      <c r="C1275" s="62" t="s">
        <v>133</v>
      </c>
      <c r="D1275" s="100" t="s">
        <v>132</v>
      </c>
      <c r="E1275" s="99" t="str">
        <f t="shared" si="26"/>
        <v>回答対象外</v>
      </c>
      <c r="F1275" s="97">
        <v>25</v>
      </c>
      <c r="G1275" s="106">
        <f>IF(F1275&gt;K905,1,IF(U1274&lt;&gt;"○",1,0))</f>
        <v>1</v>
      </c>
      <c r="H1275" s="106">
        <f>IF(G1275=1,1,IF(K1275="特になし　",1,IF(K1275=0,0,1)))</f>
        <v>1</v>
      </c>
      <c r="I1275" s="97" t="s">
        <v>120</v>
      </c>
      <c r="J1275" s="97">
        <v>1</v>
      </c>
      <c r="K1275" s="98">
        <f>'項目3(環境の整備)'!AP44</f>
        <v>0</v>
      </c>
    </row>
    <row r="1276" spans="1:21" ht="12" customHeight="1" x14ac:dyDescent="0.15">
      <c r="A1276" s="61" t="s">
        <v>223</v>
      </c>
      <c r="B1276" s="62" t="s">
        <v>6</v>
      </c>
      <c r="C1276" s="62" t="s">
        <v>125</v>
      </c>
      <c r="D1276" s="100" t="s">
        <v>90</v>
      </c>
      <c r="E1276" s="99" t="str">
        <f t="shared" si="26"/>
        <v>回答対象外</v>
      </c>
      <c r="F1276" s="97">
        <v>25</v>
      </c>
      <c r="G1276" s="97">
        <f>IF(F1276&gt;K905,1,0)</f>
        <v>1</v>
      </c>
      <c r="H1276" s="104">
        <v>1</v>
      </c>
      <c r="I1276" s="97" t="s">
        <v>122</v>
      </c>
      <c r="J1276" s="97">
        <v>1</v>
      </c>
      <c r="K1276" s="98">
        <f>'項目3(環境の整備)'!AQ44</f>
        <v>0</v>
      </c>
    </row>
    <row r="1277" spans="1:21" ht="12" customHeight="1" x14ac:dyDescent="0.15">
      <c r="A1277" s="61" t="s">
        <v>223</v>
      </c>
      <c r="B1277" s="62" t="s">
        <v>6</v>
      </c>
      <c r="C1277" s="62" t="s">
        <v>124</v>
      </c>
      <c r="D1277" s="100" t="s">
        <v>7</v>
      </c>
      <c r="E1277" s="99" t="str">
        <f t="shared" si="26"/>
        <v>回答対象外</v>
      </c>
      <c r="F1277" s="97">
        <v>25</v>
      </c>
      <c r="G1277" s="97">
        <f>IF(F1277&gt;K905,1,0)</f>
        <v>1</v>
      </c>
      <c r="H1277" s="97">
        <f>IF(K1277="特になし　",0,IF(K1277=0,0,1))</f>
        <v>0</v>
      </c>
      <c r="I1277" s="97" t="s">
        <v>120</v>
      </c>
      <c r="J1277" s="97">
        <v>1</v>
      </c>
      <c r="K1277" s="98">
        <f>'項目3(環境の整備)'!AR44</f>
        <v>0</v>
      </c>
    </row>
    <row r="1278" spans="1:21" ht="12" customHeight="1" x14ac:dyDescent="0.15">
      <c r="A1278" s="61" t="s">
        <v>223</v>
      </c>
      <c r="B1278" s="62" t="s">
        <v>6</v>
      </c>
      <c r="C1278" s="62" t="s">
        <v>123</v>
      </c>
      <c r="D1278" s="100" t="s">
        <v>131</v>
      </c>
      <c r="E1278" s="99" t="str">
        <f t="shared" si="26"/>
        <v>回答対象外</v>
      </c>
      <c r="F1278" s="97">
        <v>25</v>
      </c>
      <c r="G1278" s="97">
        <f>IF(F1278&gt;K905,1,0)</f>
        <v>1</v>
      </c>
      <c r="H1278" s="97">
        <f>IF(K1278="特になし　",0,IF(K1278=0,0,1))</f>
        <v>0</v>
      </c>
      <c r="I1278" s="97" t="s">
        <v>120</v>
      </c>
      <c r="J1278" s="97">
        <v>1</v>
      </c>
      <c r="K1278" s="98">
        <f>'項目3(環境の整備)'!AS44</f>
        <v>0</v>
      </c>
    </row>
    <row r="1279" spans="1:21" ht="12" customHeight="1" x14ac:dyDescent="0.15">
      <c r="A1279" s="61" t="s">
        <v>223</v>
      </c>
      <c r="B1279" s="62" t="s">
        <v>6</v>
      </c>
      <c r="C1279" s="62" t="s">
        <v>121</v>
      </c>
      <c r="D1279" s="100" t="s">
        <v>130</v>
      </c>
      <c r="E1279" s="99" t="str">
        <f t="shared" si="26"/>
        <v>回答対象外</v>
      </c>
      <c r="F1279" s="97">
        <v>25</v>
      </c>
      <c r="G1279" s="97">
        <f>IF(F1279&gt;K905,1,0)</f>
        <v>1</v>
      </c>
      <c r="H1279" s="97">
        <f>IF(K1279="特になし　",0,IF(K1279=0,0,1))</f>
        <v>0</v>
      </c>
      <c r="I1279" s="97" t="s">
        <v>120</v>
      </c>
      <c r="J1279" s="97">
        <v>1</v>
      </c>
      <c r="K1279" s="98">
        <f>'項目3(環境の整備)'!AT44</f>
        <v>0</v>
      </c>
    </row>
    <row r="1280" spans="1:21" ht="12" customHeight="1" x14ac:dyDescent="0.15">
      <c r="A1280" s="61" t="s">
        <v>223</v>
      </c>
      <c r="B1280" s="62" t="s">
        <v>6</v>
      </c>
      <c r="C1280" s="62" t="s">
        <v>119</v>
      </c>
      <c r="D1280" s="100" t="s">
        <v>129</v>
      </c>
      <c r="E1280" s="99" t="str">
        <f t="shared" si="26"/>
        <v>回答対象外</v>
      </c>
      <c r="F1280" s="97">
        <v>25</v>
      </c>
      <c r="G1280" s="97">
        <f>IF(F1280&gt;K905,1,0)</f>
        <v>1</v>
      </c>
      <c r="H1280" s="97">
        <f>IF(K1280="(選択)",0,1)</f>
        <v>0</v>
      </c>
      <c r="I1280" s="97" t="s">
        <v>118</v>
      </c>
      <c r="J1280" s="97">
        <v>2</v>
      </c>
      <c r="K1280" s="98" t="str">
        <f>'項目3(環境の整備)'!AU44</f>
        <v>(選択)</v>
      </c>
    </row>
    <row r="1281" spans="1:21" ht="12" customHeight="1" x14ac:dyDescent="0.15">
      <c r="A1281" s="61" t="s">
        <v>223</v>
      </c>
      <c r="B1281" s="62" t="s">
        <v>6</v>
      </c>
      <c r="C1281" s="62" t="s">
        <v>128</v>
      </c>
      <c r="D1281" s="100" t="s">
        <v>184</v>
      </c>
      <c r="E1281" s="99" t="str">
        <f t="shared" si="26"/>
        <v>回答対象外</v>
      </c>
      <c r="F1281" s="97">
        <v>26</v>
      </c>
      <c r="G1281" s="97">
        <f>IF(F1281&gt;K905,1,0)</f>
        <v>1</v>
      </c>
      <c r="H1281" s="97">
        <f>IF(K1281="(選択)",0,1)</f>
        <v>0</v>
      </c>
      <c r="I1281" s="97" t="s">
        <v>118</v>
      </c>
      <c r="J1281" s="97">
        <v>2</v>
      </c>
      <c r="K1281" s="98" t="str">
        <f>'項目3(環境の整備)'!C45</f>
        <v>(選択)</v>
      </c>
    </row>
    <row r="1282" spans="1:21" ht="12" customHeight="1" x14ac:dyDescent="0.15">
      <c r="A1282" s="61" t="s">
        <v>223</v>
      </c>
      <c r="B1282" s="62" t="s">
        <v>6</v>
      </c>
      <c r="C1282" s="62" t="s">
        <v>127</v>
      </c>
      <c r="D1282" s="100" t="s">
        <v>88</v>
      </c>
      <c r="E1282" s="99" t="str">
        <f t="shared" si="26"/>
        <v>回答対象外</v>
      </c>
      <c r="F1282" s="97">
        <v>26</v>
      </c>
      <c r="G1282" s="97">
        <f>IF(F1282&gt;K905,1,0)</f>
        <v>1</v>
      </c>
      <c r="H1282" s="97">
        <f>IF(K1282="特になし　",0,IF(K1282=0,0,1))</f>
        <v>0</v>
      </c>
      <c r="I1282" s="97" t="s">
        <v>120</v>
      </c>
      <c r="J1282" s="97">
        <v>1</v>
      </c>
      <c r="K1282" s="98">
        <f>'項目3(環境の整備)'!D45</f>
        <v>0</v>
      </c>
    </row>
    <row r="1283" spans="1:21" ht="12" customHeight="1" x14ac:dyDescent="0.15">
      <c r="A1283" s="61" t="s">
        <v>223</v>
      </c>
      <c r="B1283" s="62" t="s">
        <v>6</v>
      </c>
      <c r="C1283" s="62" t="s">
        <v>126</v>
      </c>
      <c r="D1283" s="100" t="s">
        <v>143</v>
      </c>
      <c r="E1283" s="99" t="str">
        <f t="shared" ref="E1283:E1346" si="27">IF(G1283=1,"回答対象外",IF(H1283=1,"回答済","未回答"))</f>
        <v>回答対象外</v>
      </c>
      <c r="F1283" s="97">
        <v>26</v>
      </c>
      <c r="G1283" s="97">
        <f>IF(F1283&gt;K905,1,0)</f>
        <v>1</v>
      </c>
      <c r="H1283" s="97">
        <f>IF(COUNTIF(K1283:W1283,"○")&gt;0,1,0)</f>
        <v>0</v>
      </c>
      <c r="I1283" s="97" t="s">
        <v>122</v>
      </c>
      <c r="J1283" s="97">
        <v>3</v>
      </c>
      <c r="K1283" s="98">
        <f>'項目3(環境の整備)'!G45</f>
        <v>0</v>
      </c>
      <c r="L1283" s="97">
        <f>'項目3(環境の整備)'!H45</f>
        <v>0</v>
      </c>
      <c r="M1283" s="97">
        <f>'項目3(環境の整備)'!I45</f>
        <v>0</v>
      </c>
    </row>
    <row r="1284" spans="1:21" ht="12" customHeight="1" x14ac:dyDescent="0.15">
      <c r="A1284" s="61" t="s">
        <v>223</v>
      </c>
      <c r="B1284" s="62" t="s">
        <v>6</v>
      </c>
      <c r="C1284" s="62" t="s">
        <v>126</v>
      </c>
      <c r="D1284" s="100" t="s">
        <v>142</v>
      </c>
      <c r="E1284" s="99" t="str">
        <f t="shared" si="27"/>
        <v>回答対象外</v>
      </c>
      <c r="F1284" s="97">
        <v>26</v>
      </c>
      <c r="G1284" s="106">
        <f>IF(F1284&gt;K905,1,IF(M1283&lt;&gt;"○",1,0))</f>
        <v>1</v>
      </c>
      <c r="H1284" s="106">
        <f>IF(G1284=1,1,IF(K1284="特になし　",1,IF(K1284=0,0,1)))</f>
        <v>1</v>
      </c>
      <c r="I1284" s="97" t="s">
        <v>120</v>
      </c>
      <c r="J1284" s="97">
        <v>1</v>
      </c>
      <c r="K1284" s="98">
        <f>'項目3(環境の整備)'!J45</f>
        <v>0</v>
      </c>
    </row>
    <row r="1285" spans="1:21" ht="12" customHeight="1" x14ac:dyDescent="0.15">
      <c r="A1285" s="61" t="s">
        <v>223</v>
      </c>
      <c r="B1285" s="62" t="s">
        <v>6</v>
      </c>
      <c r="C1285" s="62" t="s">
        <v>141</v>
      </c>
      <c r="D1285" s="100" t="s">
        <v>140</v>
      </c>
      <c r="E1285" s="99" t="str">
        <f t="shared" si="27"/>
        <v>回答対象外</v>
      </c>
      <c r="F1285" s="97">
        <v>26</v>
      </c>
      <c r="G1285" s="97">
        <f>IF(F1285&gt;K905,1,0)</f>
        <v>1</v>
      </c>
      <c r="H1285" s="97">
        <f>IF(COUNTIF(K1285:W1285,"○")&gt;0,1,0)</f>
        <v>0</v>
      </c>
      <c r="I1285" s="97" t="s">
        <v>122</v>
      </c>
      <c r="J1285" s="97">
        <v>3</v>
      </c>
      <c r="K1285" s="98">
        <f>'項目3(環境の整備)'!K45</f>
        <v>0</v>
      </c>
      <c r="L1285" s="97">
        <f>'項目3(環境の整備)'!L45</f>
        <v>0</v>
      </c>
      <c r="M1285" s="97">
        <f>'項目3(環境の整備)'!M45</f>
        <v>0</v>
      </c>
    </row>
    <row r="1286" spans="1:21" ht="12" customHeight="1" x14ac:dyDescent="0.15">
      <c r="A1286" s="61" t="s">
        <v>223</v>
      </c>
      <c r="B1286" s="62" t="s">
        <v>6</v>
      </c>
      <c r="C1286" s="62" t="s">
        <v>139</v>
      </c>
      <c r="D1286" s="100" t="s">
        <v>138</v>
      </c>
      <c r="E1286" s="99" t="str">
        <f t="shared" si="27"/>
        <v>回答対象外</v>
      </c>
      <c r="F1286" s="97">
        <v>26</v>
      </c>
      <c r="G1286" s="97">
        <f>IF(F1286&gt;K905,1,0)</f>
        <v>1</v>
      </c>
      <c r="H1286" s="97">
        <f>IF(COUNTIF(K1286:W1286,"○")&gt;0,1,0)</f>
        <v>0</v>
      </c>
      <c r="I1286" s="97" t="s">
        <v>122</v>
      </c>
      <c r="J1286" s="97">
        <v>9</v>
      </c>
      <c r="K1286" s="98">
        <f>'項目3(環境の整備)'!N45</f>
        <v>0</v>
      </c>
      <c r="L1286" s="97">
        <f>'項目3(環境の整備)'!O45</f>
        <v>0</v>
      </c>
      <c r="M1286" s="97">
        <f>'項目3(環境の整備)'!P45</f>
        <v>0</v>
      </c>
      <c r="N1286" s="97">
        <f>'項目3(環境の整備)'!Q45</f>
        <v>0</v>
      </c>
      <c r="O1286" s="97">
        <f>'項目3(環境の整備)'!R45</f>
        <v>0</v>
      </c>
      <c r="P1286" s="97">
        <f>'項目3(環境の整備)'!S45</f>
        <v>0</v>
      </c>
      <c r="Q1286" s="97">
        <f>'項目3(環境の整備)'!T45</f>
        <v>0</v>
      </c>
      <c r="R1286" s="97">
        <f>'項目3(環境の整備)'!U45</f>
        <v>0</v>
      </c>
      <c r="S1286" s="97">
        <f>'項目3(環境の整備)'!V45</f>
        <v>0</v>
      </c>
    </row>
    <row r="1287" spans="1:21" ht="12" customHeight="1" x14ac:dyDescent="0.15">
      <c r="A1287" s="61" t="s">
        <v>223</v>
      </c>
      <c r="B1287" s="62" t="s">
        <v>6</v>
      </c>
      <c r="C1287" s="62" t="s">
        <v>136</v>
      </c>
      <c r="D1287" s="100" t="s">
        <v>137</v>
      </c>
      <c r="E1287" s="99" t="str">
        <f t="shared" si="27"/>
        <v>回答対象外</v>
      </c>
      <c r="F1287" s="97">
        <v>26</v>
      </c>
      <c r="G1287" s="97">
        <f>IF(F1287&gt;K905,1,0)</f>
        <v>1</v>
      </c>
      <c r="H1287" s="97">
        <f>IF(COUNTIF(K1287:W1287,"○")&gt;0,1,0)</f>
        <v>0</v>
      </c>
      <c r="I1287" s="97" t="s">
        <v>122</v>
      </c>
      <c r="J1287" s="97">
        <v>11</v>
      </c>
      <c r="K1287" s="98">
        <f>'項目3(環境の整備)'!W45</f>
        <v>0</v>
      </c>
      <c r="L1287" s="97">
        <f>'項目3(環境の整備)'!X45</f>
        <v>0</v>
      </c>
      <c r="M1287" s="97">
        <f>'項目3(環境の整備)'!Y45</f>
        <v>0</v>
      </c>
      <c r="N1287" s="97">
        <f>'項目3(環境の整備)'!Z45</f>
        <v>0</v>
      </c>
      <c r="O1287" s="97">
        <f>'項目3(環境の整備)'!AA45</f>
        <v>0</v>
      </c>
      <c r="P1287" s="97">
        <f>'項目3(環境の整備)'!AB45</f>
        <v>0</v>
      </c>
      <c r="Q1287" s="97">
        <f>'項目3(環境の整備)'!AC45</f>
        <v>0</v>
      </c>
      <c r="R1287" s="97">
        <f>'項目3(環境の整備)'!AD45</f>
        <v>0</v>
      </c>
      <c r="S1287" s="97">
        <f>'項目3(環境の整備)'!AE45</f>
        <v>0</v>
      </c>
      <c r="T1287" s="97">
        <f>'項目3(環境の整備)'!AF45</f>
        <v>0</v>
      </c>
      <c r="U1287" s="97">
        <f>'項目3(環境の整備)'!AG45</f>
        <v>0</v>
      </c>
    </row>
    <row r="1288" spans="1:21" ht="12" customHeight="1" x14ac:dyDescent="0.15">
      <c r="A1288" s="61" t="s">
        <v>223</v>
      </c>
      <c r="B1288" s="62" t="s">
        <v>6</v>
      </c>
      <c r="C1288" s="62" t="s">
        <v>136</v>
      </c>
      <c r="D1288" s="100" t="s">
        <v>135</v>
      </c>
      <c r="E1288" s="99" t="str">
        <f t="shared" si="27"/>
        <v>回答対象外</v>
      </c>
      <c r="F1288" s="97">
        <v>26</v>
      </c>
      <c r="G1288" s="106">
        <f>IF(F1288&gt;K905,1,IF(U1287&lt;&gt;"○",1,0))</f>
        <v>1</v>
      </c>
      <c r="H1288" s="106">
        <f>IF(G1288=1,1,IF(K1288="特になし　",1,IF(K1288=0,0,1)))</f>
        <v>1</v>
      </c>
      <c r="I1288" s="97" t="s">
        <v>120</v>
      </c>
      <c r="J1288" s="97">
        <v>1</v>
      </c>
      <c r="K1288" s="98">
        <f>'項目3(環境の整備)'!AH45</f>
        <v>0</v>
      </c>
    </row>
    <row r="1289" spans="1:21" ht="12" customHeight="1" x14ac:dyDescent="0.15">
      <c r="A1289" s="61" t="s">
        <v>223</v>
      </c>
      <c r="B1289" s="62" t="s">
        <v>6</v>
      </c>
      <c r="C1289" s="62" t="s">
        <v>133</v>
      </c>
      <c r="D1289" s="100" t="s">
        <v>134</v>
      </c>
      <c r="E1289" s="99" t="str">
        <f t="shared" si="27"/>
        <v>回答対象外</v>
      </c>
      <c r="F1289" s="97">
        <v>26</v>
      </c>
      <c r="G1289" s="97">
        <f>IF(F1289&gt;K905,1,0)</f>
        <v>1</v>
      </c>
      <c r="H1289" s="97">
        <f>IF(COUNTIF(K1289:W1289,"○")&gt;0,1,0)</f>
        <v>0</v>
      </c>
      <c r="I1289" s="97" t="s">
        <v>122</v>
      </c>
      <c r="J1289" s="97">
        <v>7</v>
      </c>
      <c r="K1289" s="98">
        <f>'項目3(環境の整備)'!AI45</f>
        <v>0</v>
      </c>
      <c r="L1289" s="97">
        <f>'項目3(環境の整備)'!AJ45</f>
        <v>0</v>
      </c>
      <c r="M1289" s="97">
        <f>'項目3(環境の整備)'!AK45</f>
        <v>0</v>
      </c>
      <c r="N1289" s="97">
        <f>'項目3(環境の整備)'!AL45</f>
        <v>0</v>
      </c>
      <c r="O1289" s="97">
        <f>'項目3(環境の整備)'!AM45</f>
        <v>0</v>
      </c>
      <c r="P1289" s="97">
        <f>'項目3(環境の整備)'!AN45</f>
        <v>0</v>
      </c>
      <c r="Q1289" s="97">
        <f>'項目3(環境の整備)'!AO45</f>
        <v>0</v>
      </c>
    </row>
    <row r="1290" spans="1:21" ht="12" customHeight="1" x14ac:dyDescent="0.15">
      <c r="A1290" s="61" t="s">
        <v>223</v>
      </c>
      <c r="B1290" s="62" t="s">
        <v>6</v>
      </c>
      <c r="C1290" s="62" t="s">
        <v>133</v>
      </c>
      <c r="D1290" s="100" t="s">
        <v>132</v>
      </c>
      <c r="E1290" s="99" t="str">
        <f t="shared" si="27"/>
        <v>回答対象外</v>
      </c>
      <c r="F1290" s="97">
        <v>26</v>
      </c>
      <c r="G1290" s="106">
        <f>IF(F1290&gt;K905,1,IF(U1289&lt;&gt;"○",1,0))</f>
        <v>1</v>
      </c>
      <c r="H1290" s="106">
        <f>IF(G1290=1,1,IF(K1290="特になし　",1,IF(K1290=0,0,1)))</f>
        <v>1</v>
      </c>
      <c r="I1290" s="97" t="s">
        <v>120</v>
      </c>
      <c r="J1290" s="97">
        <v>1</v>
      </c>
      <c r="K1290" s="98">
        <f>'項目3(環境の整備)'!AP45</f>
        <v>0</v>
      </c>
    </row>
    <row r="1291" spans="1:21" ht="12" customHeight="1" x14ac:dyDescent="0.15">
      <c r="A1291" s="61" t="s">
        <v>223</v>
      </c>
      <c r="B1291" s="62" t="s">
        <v>6</v>
      </c>
      <c r="C1291" s="62" t="s">
        <v>125</v>
      </c>
      <c r="D1291" s="100" t="s">
        <v>90</v>
      </c>
      <c r="E1291" s="99" t="str">
        <f t="shared" si="27"/>
        <v>回答対象外</v>
      </c>
      <c r="F1291" s="97">
        <v>26</v>
      </c>
      <c r="G1291" s="97">
        <f>IF(F1291&gt;K905,1,0)</f>
        <v>1</v>
      </c>
      <c r="H1291" s="104">
        <v>1</v>
      </c>
      <c r="I1291" s="97" t="s">
        <v>122</v>
      </c>
      <c r="J1291" s="97">
        <v>1</v>
      </c>
      <c r="K1291" s="98">
        <f>'項目3(環境の整備)'!AQ45</f>
        <v>0</v>
      </c>
    </row>
    <row r="1292" spans="1:21" ht="12" customHeight="1" x14ac:dyDescent="0.15">
      <c r="A1292" s="61" t="s">
        <v>223</v>
      </c>
      <c r="B1292" s="62" t="s">
        <v>6</v>
      </c>
      <c r="C1292" s="62" t="s">
        <v>124</v>
      </c>
      <c r="D1292" s="100" t="s">
        <v>7</v>
      </c>
      <c r="E1292" s="99" t="str">
        <f t="shared" si="27"/>
        <v>回答対象外</v>
      </c>
      <c r="F1292" s="97">
        <v>26</v>
      </c>
      <c r="G1292" s="97">
        <f>IF(F1292&gt;K905,1,0)</f>
        <v>1</v>
      </c>
      <c r="H1292" s="97">
        <f>IF(K1292="特になし　",0,IF(K1292=0,0,1))</f>
        <v>0</v>
      </c>
      <c r="I1292" s="97" t="s">
        <v>120</v>
      </c>
      <c r="J1292" s="97">
        <v>1</v>
      </c>
      <c r="K1292" s="98">
        <f>'項目3(環境の整備)'!AR45</f>
        <v>0</v>
      </c>
    </row>
    <row r="1293" spans="1:21" ht="12" customHeight="1" x14ac:dyDescent="0.15">
      <c r="A1293" s="61" t="s">
        <v>223</v>
      </c>
      <c r="B1293" s="62" t="s">
        <v>6</v>
      </c>
      <c r="C1293" s="62" t="s">
        <v>123</v>
      </c>
      <c r="D1293" s="100" t="s">
        <v>131</v>
      </c>
      <c r="E1293" s="99" t="str">
        <f t="shared" si="27"/>
        <v>回答対象外</v>
      </c>
      <c r="F1293" s="97">
        <v>26</v>
      </c>
      <c r="G1293" s="97">
        <f>IF(F1293&gt;K905,1,0)</f>
        <v>1</v>
      </c>
      <c r="H1293" s="97">
        <f>IF(K1293="特になし　",0,IF(K1293=0,0,1))</f>
        <v>0</v>
      </c>
      <c r="I1293" s="97" t="s">
        <v>120</v>
      </c>
      <c r="J1293" s="97">
        <v>1</v>
      </c>
      <c r="K1293" s="98">
        <f>'項目3(環境の整備)'!AS45</f>
        <v>0</v>
      </c>
    </row>
    <row r="1294" spans="1:21" ht="12" customHeight="1" x14ac:dyDescent="0.15">
      <c r="A1294" s="61" t="s">
        <v>223</v>
      </c>
      <c r="B1294" s="62" t="s">
        <v>6</v>
      </c>
      <c r="C1294" s="62" t="s">
        <v>121</v>
      </c>
      <c r="D1294" s="100" t="s">
        <v>130</v>
      </c>
      <c r="E1294" s="99" t="str">
        <f t="shared" si="27"/>
        <v>回答対象外</v>
      </c>
      <c r="F1294" s="97">
        <v>26</v>
      </c>
      <c r="G1294" s="97">
        <f>IF(F1294&gt;K905,1,0)</f>
        <v>1</v>
      </c>
      <c r="H1294" s="97">
        <f>IF(K1294="特になし　",0,IF(K1294=0,0,1))</f>
        <v>0</v>
      </c>
      <c r="I1294" s="97" t="s">
        <v>120</v>
      </c>
      <c r="J1294" s="97">
        <v>1</v>
      </c>
      <c r="K1294" s="98">
        <f>'項目3(環境の整備)'!AT45</f>
        <v>0</v>
      </c>
    </row>
    <row r="1295" spans="1:21" ht="12" customHeight="1" x14ac:dyDescent="0.15">
      <c r="A1295" s="61" t="s">
        <v>223</v>
      </c>
      <c r="B1295" s="62" t="s">
        <v>6</v>
      </c>
      <c r="C1295" s="62" t="s">
        <v>119</v>
      </c>
      <c r="D1295" s="100" t="s">
        <v>129</v>
      </c>
      <c r="E1295" s="99" t="str">
        <f t="shared" si="27"/>
        <v>回答対象外</v>
      </c>
      <c r="F1295" s="97">
        <v>26</v>
      </c>
      <c r="G1295" s="97">
        <f>IF(F1295&gt;K905,1,0)</f>
        <v>1</v>
      </c>
      <c r="H1295" s="97">
        <f>IF(K1295="(選択)",0,1)</f>
        <v>0</v>
      </c>
      <c r="I1295" s="97" t="s">
        <v>118</v>
      </c>
      <c r="J1295" s="97">
        <v>2</v>
      </c>
      <c r="K1295" s="98" t="str">
        <f>'項目3(環境の整備)'!AU45</f>
        <v>(選択)</v>
      </c>
    </row>
    <row r="1296" spans="1:21" ht="12" customHeight="1" x14ac:dyDescent="0.15">
      <c r="A1296" s="61" t="s">
        <v>223</v>
      </c>
      <c r="B1296" s="62" t="s">
        <v>6</v>
      </c>
      <c r="C1296" s="62" t="s">
        <v>128</v>
      </c>
      <c r="D1296" s="100" t="s">
        <v>184</v>
      </c>
      <c r="E1296" s="99" t="str">
        <f t="shared" si="27"/>
        <v>回答対象外</v>
      </c>
      <c r="F1296" s="97">
        <v>27</v>
      </c>
      <c r="G1296" s="97">
        <f>IF(F1296&gt;K905,1,0)</f>
        <v>1</v>
      </c>
      <c r="H1296" s="97">
        <f>IF(K1296="(選択)",0,1)</f>
        <v>0</v>
      </c>
      <c r="I1296" s="97" t="s">
        <v>118</v>
      </c>
      <c r="J1296" s="97">
        <v>2</v>
      </c>
      <c r="K1296" s="98" t="str">
        <f>'項目3(環境の整備)'!C46</f>
        <v>(選択)</v>
      </c>
    </row>
    <row r="1297" spans="1:21" ht="12" customHeight="1" x14ac:dyDescent="0.15">
      <c r="A1297" s="61" t="s">
        <v>223</v>
      </c>
      <c r="B1297" s="62" t="s">
        <v>6</v>
      </c>
      <c r="C1297" s="62" t="s">
        <v>127</v>
      </c>
      <c r="D1297" s="100" t="s">
        <v>88</v>
      </c>
      <c r="E1297" s="99" t="str">
        <f t="shared" si="27"/>
        <v>回答対象外</v>
      </c>
      <c r="F1297" s="97">
        <v>27</v>
      </c>
      <c r="G1297" s="97">
        <f>IF(F1297&gt;K905,1,0)</f>
        <v>1</v>
      </c>
      <c r="H1297" s="97">
        <f>IF(K1297="特になし　",0,IF(K1297=0,0,1))</f>
        <v>0</v>
      </c>
      <c r="I1297" s="97" t="s">
        <v>120</v>
      </c>
      <c r="J1297" s="97">
        <v>1</v>
      </c>
      <c r="K1297" s="98">
        <f>'項目3(環境の整備)'!D46</f>
        <v>0</v>
      </c>
    </row>
    <row r="1298" spans="1:21" ht="12" customHeight="1" x14ac:dyDescent="0.15">
      <c r="A1298" s="61" t="s">
        <v>223</v>
      </c>
      <c r="B1298" s="62" t="s">
        <v>6</v>
      </c>
      <c r="C1298" s="62" t="s">
        <v>126</v>
      </c>
      <c r="D1298" s="100" t="s">
        <v>143</v>
      </c>
      <c r="E1298" s="99" t="str">
        <f t="shared" si="27"/>
        <v>回答対象外</v>
      </c>
      <c r="F1298" s="97">
        <v>27</v>
      </c>
      <c r="G1298" s="97">
        <f>IF(F1298&gt;K905,1,0)</f>
        <v>1</v>
      </c>
      <c r="H1298" s="97">
        <f>IF(COUNTIF(K1298:W1298,"○")&gt;0,1,0)</f>
        <v>0</v>
      </c>
      <c r="I1298" s="97" t="s">
        <v>122</v>
      </c>
      <c r="J1298" s="97">
        <v>3</v>
      </c>
      <c r="K1298" s="98">
        <f>'項目3(環境の整備)'!G46</f>
        <v>0</v>
      </c>
      <c r="L1298" s="97">
        <f>'項目3(環境の整備)'!H46</f>
        <v>0</v>
      </c>
      <c r="M1298" s="97">
        <f>'項目3(環境の整備)'!I46</f>
        <v>0</v>
      </c>
    </row>
    <row r="1299" spans="1:21" ht="12" customHeight="1" x14ac:dyDescent="0.15">
      <c r="A1299" s="61" t="s">
        <v>223</v>
      </c>
      <c r="B1299" s="62" t="s">
        <v>6</v>
      </c>
      <c r="C1299" s="62" t="s">
        <v>126</v>
      </c>
      <c r="D1299" s="100" t="s">
        <v>142</v>
      </c>
      <c r="E1299" s="99" t="str">
        <f t="shared" si="27"/>
        <v>回答対象外</v>
      </c>
      <c r="F1299" s="97">
        <v>27</v>
      </c>
      <c r="G1299" s="106">
        <f>IF(F1299&gt;K905,1,IF(M1298&lt;&gt;"○",1,0))</f>
        <v>1</v>
      </c>
      <c r="H1299" s="106">
        <f>IF(G1299=1,1,IF(K1299="特になし　",1,IF(K1299=0,0,1)))</f>
        <v>1</v>
      </c>
      <c r="I1299" s="97" t="s">
        <v>120</v>
      </c>
      <c r="J1299" s="97">
        <v>1</v>
      </c>
      <c r="K1299" s="98">
        <f>'項目3(環境の整備)'!J46</f>
        <v>0</v>
      </c>
    </row>
    <row r="1300" spans="1:21" ht="12" customHeight="1" x14ac:dyDescent="0.15">
      <c r="A1300" s="61" t="s">
        <v>223</v>
      </c>
      <c r="B1300" s="62" t="s">
        <v>6</v>
      </c>
      <c r="C1300" s="62" t="s">
        <v>141</v>
      </c>
      <c r="D1300" s="100" t="s">
        <v>140</v>
      </c>
      <c r="E1300" s="99" t="str">
        <f t="shared" si="27"/>
        <v>回答対象外</v>
      </c>
      <c r="F1300" s="97">
        <v>27</v>
      </c>
      <c r="G1300" s="97">
        <f>IF(F1300&gt;K905,1,0)</f>
        <v>1</v>
      </c>
      <c r="H1300" s="97">
        <f>IF(COUNTIF(K1300:W1300,"○")&gt;0,1,0)</f>
        <v>0</v>
      </c>
      <c r="I1300" s="97" t="s">
        <v>122</v>
      </c>
      <c r="J1300" s="97">
        <v>3</v>
      </c>
      <c r="K1300" s="98">
        <f>'項目3(環境の整備)'!K46</f>
        <v>0</v>
      </c>
      <c r="L1300" s="97">
        <f>'項目3(環境の整備)'!L46</f>
        <v>0</v>
      </c>
      <c r="M1300" s="97">
        <f>'項目3(環境の整備)'!M46</f>
        <v>0</v>
      </c>
    </row>
    <row r="1301" spans="1:21" ht="12" customHeight="1" x14ac:dyDescent="0.15">
      <c r="A1301" s="61" t="s">
        <v>223</v>
      </c>
      <c r="B1301" s="62" t="s">
        <v>6</v>
      </c>
      <c r="C1301" s="62" t="s">
        <v>139</v>
      </c>
      <c r="D1301" s="100" t="s">
        <v>138</v>
      </c>
      <c r="E1301" s="99" t="str">
        <f t="shared" si="27"/>
        <v>回答対象外</v>
      </c>
      <c r="F1301" s="97">
        <v>27</v>
      </c>
      <c r="G1301" s="97">
        <f>IF(F1301&gt;K905,1,0)</f>
        <v>1</v>
      </c>
      <c r="H1301" s="97">
        <f>IF(COUNTIF(K1301:W1301,"○")&gt;0,1,0)</f>
        <v>0</v>
      </c>
      <c r="I1301" s="97" t="s">
        <v>122</v>
      </c>
      <c r="J1301" s="97">
        <v>9</v>
      </c>
      <c r="K1301" s="98">
        <f>'項目3(環境の整備)'!N46</f>
        <v>0</v>
      </c>
      <c r="L1301" s="97">
        <f>'項目3(環境の整備)'!O46</f>
        <v>0</v>
      </c>
      <c r="M1301" s="97">
        <f>'項目3(環境の整備)'!P46</f>
        <v>0</v>
      </c>
      <c r="N1301" s="97">
        <f>'項目3(環境の整備)'!Q46</f>
        <v>0</v>
      </c>
      <c r="O1301" s="97">
        <f>'項目3(環境の整備)'!R46</f>
        <v>0</v>
      </c>
      <c r="P1301" s="97">
        <f>'項目3(環境の整備)'!S46</f>
        <v>0</v>
      </c>
      <c r="Q1301" s="97">
        <f>'項目3(環境の整備)'!T46</f>
        <v>0</v>
      </c>
      <c r="R1301" s="97">
        <f>'項目3(環境の整備)'!U46</f>
        <v>0</v>
      </c>
      <c r="S1301" s="97">
        <f>'項目3(環境の整備)'!V46</f>
        <v>0</v>
      </c>
    </row>
    <row r="1302" spans="1:21" ht="12" customHeight="1" x14ac:dyDescent="0.15">
      <c r="A1302" s="61" t="s">
        <v>223</v>
      </c>
      <c r="B1302" s="62" t="s">
        <v>6</v>
      </c>
      <c r="C1302" s="62" t="s">
        <v>136</v>
      </c>
      <c r="D1302" s="100" t="s">
        <v>137</v>
      </c>
      <c r="E1302" s="99" t="str">
        <f t="shared" si="27"/>
        <v>回答対象外</v>
      </c>
      <c r="F1302" s="97">
        <v>27</v>
      </c>
      <c r="G1302" s="97">
        <f>IF(F1302&gt;K905,1,0)</f>
        <v>1</v>
      </c>
      <c r="H1302" s="97">
        <f>IF(COUNTIF(K1302:W1302,"○")&gt;0,1,0)</f>
        <v>0</v>
      </c>
      <c r="I1302" s="97" t="s">
        <v>122</v>
      </c>
      <c r="J1302" s="97">
        <v>11</v>
      </c>
      <c r="K1302" s="98">
        <f>'項目3(環境の整備)'!W46</f>
        <v>0</v>
      </c>
      <c r="L1302" s="97">
        <f>'項目3(環境の整備)'!X46</f>
        <v>0</v>
      </c>
      <c r="M1302" s="97">
        <f>'項目3(環境の整備)'!Y46</f>
        <v>0</v>
      </c>
      <c r="N1302" s="97">
        <f>'項目3(環境の整備)'!Z46</f>
        <v>0</v>
      </c>
      <c r="O1302" s="97">
        <f>'項目3(環境の整備)'!AA46</f>
        <v>0</v>
      </c>
      <c r="P1302" s="97">
        <f>'項目3(環境の整備)'!AB46</f>
        <v>0</v>
      </c>
      <c r="Q1302" s="97">
        <f>'項目3(環境の整備)'!AC46</f>
        <v>0</v>
      </c>
      <c r="R1302" s="97">
        <f>'項目3(環境の整備)'!AD46</f>
        <v>0</v>
      </c>
      <c r="S1302" s="97">
        <f>'項目3(環境の整備)'!AE46</f>
        <v>0</v>
      </c>
      <c r="T1302" s="97">
        <f>'項目3(環境の整備)'!AF46</f>
        <v>0</v>
      </c>
      <c r="U1302" s="97">
        <f>'項目3(環境の整備)'!AG46</f>
        <v>0</v>
      </c>
    </row>
    <row r="1303" spans="1:21" ht="12" customHeight="1" x14ac:dyDescent="0.15">
      <c r="A1303" s="61" t="s">
        <v>223</v>
      </c>
      <c r="B1303" s="62" t="s">
        <v>6</v>
      </c>
      <c r="C1303" s="62" t="s">
        <v>136</v>
      </c>
      <c r="D1303" s="100" t="s">
        <v>135</v>
      </c>
      <c r="E1303" s="99" t="str">
        <f t="shared" si="27"/>
        <v>回答対象外</v>
      </c>
      <c r="F1303" s="97">
        <v>27</v>
      </c>
      <c r="G1303" s="106">
        <f>IF(F1303&gt;K905,1,IF(U1302&lt;&gt;"○",1,0))</f>
        <v>1</v>
      </c>
      <c r="H1303" s="106">
        <f>IF(G1303=1,1,IF(K1303="特になし　",1,IF(K1303=0,0,1)))</f>
        <v>1</v>
      </c>
      <c r="I1303" s="97" t="s">
        <v>120</v>
      </c>
      <c r="J1303" s="97">
        <v>1</v>
      </c>
      <c r="K1303" s="98">
        <f>'項目3(環境の整備)'!AH46</f>
        <v>0</v>
      </c>
    </row>
    <row r="1304" spans="1:21" ht="12" customHeight="1" x14ac:dyDescent="0.15">
      <c r="A1304" s="61" t="s">
        <v>223</v>
      </c>
      <c r="B1304" s="62" t="s">
        <v>6</v>
      </c>
      <c r="C1304" s="62" t="s">
        <v>133</v>
      </c>
      <c r="D1304" s="100" t="s">
        <v>134</v>
      </c>
      <c r="E1304" s="99" t="str">
        <f t="shared" si="27"/>
        <v>回答対象外</v>
      </c>
      <c r="F1304" s="97">
        <v>27</v>
      </c>
      <c r="G1304" s="97">
        <f>IF(F1304&gt;K905,1,0)</f>
        <v>1</v>
      </c>
      <c r="H1304" s="97">
        <f>IF(COUNTIF(K1304:W1304,"○")&gt;0,1,0)</f>
        <v>0</v>
      </c>
      <c r="I1304" s="97" t="s">
        <v>122</v>
      </c>
      <c r="J1304" s="97">
        <v>7</v>
      </c>
      <c r="K1304" s="98">
        <f>'項目3(環境の整備)'!AI46</f>
        <v>0</v>
      </c>
      <c r="L1304" s="97">
        <f>'項目3(環境の整備)'!AJ46</f>
        <v>0</v>
      </c>
      <c r="M1304" s="97">
        <f>'項目3(環境の整備)'!AK46</f>
        <v>0</v>
      </c>
      <c r="N1304" s="97">
        <f>'項目3(環境の整備)'!AL46</f>
        <v>0</v>
      </c>
      <c r="O1304" s="97">
        <f>'項目3(環境の整備)'!AM46</f>
        <v>0</v>
      </c>
      <c r="P1304" s="97">
        <f>'項目3(環境の整備)'!AN46</f>
        <v>0</v>
      </c>
      <c r="Q1304" s="97">
        <f>'項目3(環境の整備)'!AO46</f>
        <v>0</v>
      </c>
    </row>
    <row r="1305" spans="1:21" ht="12" customHeight="1" x14ac:dyDescent="0.15">
      <c r="A1305" s="61" t="s">
        <v>223</v>
      </c>
      <c r="B1305" s="62" t="s">
        <v>6</v>
      </c>
      <c r="C1305" s="62" t="s">
        <v>133</v>
      </c>
      <c r="D1305" s="100" t="s">
        <v>132</v>
      </c>
      <c r="E1305" s="99" t="str">
        <f t="shared" si="27"/>
        <v>回答対象外</v>
      </c>
      <c r="F1305" s="97">
        <v>27</v>
      </c>
      <c r="G1305" s="106">
        <f>IF(F1305&gt;K905,1,IF(U1304&lt;&gt;"○",1,0))</f>
        <v>1</v>
      </c>
      <c r="H1305" s="106">
        <f>IF(G1305=1,1,IF(K1305="特になし　",1,IF(K1305=0,0,1)))</f>
        <v>1</v>
      </c>
      <c r="I1305" s="97" t="s">
        <v>120</v>
      </c>
      <c r="J1305" s="97">
        <v>1</v>
      </c>
      <c r="K1305" s="98">
        <f>'項目3(環境の整備)'!AP46</f>
        <v>0</v>
      </c>
    </row>
    <row r="1306" spans="1:21" ht="12" customHeight="1" x14ac:dyDescent="0.15">
      <c r="A1306" s="61" t="s">
        <v>223</v>
      </c>
      <c r="B1306" s="62" t="s">
        <v>6</v>
      </c>
      <c r="C1306" s="62" t="s">
        <v>125</v>
      </c>
      <c r="D1306" s="100" t="s">
        <v>90</v>
      </c>
      <c r="E1306" s="99" t="str">
        <f t="shared" si="27"/>
        <v>回答対象外</v>
      </c>
      <c r="F1306" s="97">
        <v>27</v>
      </c>
      <c r="G1306" s="97">
        <f>IF(F1306&gt;K905,1,0)</f>
        <v>1</v>
      </c>
      <c r="H1306" s="104">
        <v>1</v>
      </c>
      <c r="I1306" s="97" t="s">
        <v>122</v>
      </c>
      <c r="J1306" s="97">
        <v>1</v>
      </c>
      <c r="K1306" s="98">
        <f>'項目3(環境の整備)'!AQ46</f>
        <v>0</v>
      </c>
    </row>
    <row r="1307" spans="1:21" ht="12" customHeight="1" x14ac:dyDescent="0.15">
      <c r="A1307" s="61" t="s">
        <v>223</v>
      </c>
      <c r="B1307" s="62" t="s">
        <v>6</v>
      </c>
      <c r="C1307" s="62" t="s">
        <v>124</v>
      </c>
      <c r="D1307" s="100" t="s">
        <v>7</v>
      </c>
      <c r="E1307" s="99" t="str">
        <f t="shared" si="27"/>
        <v>回答対象外</v>
      </c>
      <c r="F1307" s="97">
        <v>27</v>
      </c>
      <c r="G1307" s="97">
        <f>IF(F1307&gt;K905,1,0)</f>
        <v>1</v>
      </c>
      <c r="H1307" s="97">
        <f>IF(K1307="特になし　",0,IF(K1307=0,0,1))</f>
        <v>0</v>
      </c>
      <c r="I1307" s="97" t="s">
        <v>120</v>
      </c>
      <c r="J1307" s="97">
        <v>1</v>
      </c>
      <c r="K1307" s="98">
        <f>'項目3(環境の整備)'!AR46</f>
        <v>0</v>
      </c>
    </row>
    <row r="1308" spans="1:21" ht="12" customHeight="1" x14ac:dyDescent="0.15">
      <c r="A1308" s="61" t="s">
        <v>223</v>
      </c>
      <c r="B1308" s="62" t="s">
        <v>6</v>
      </c>
      <c r="C1308" s="62" t="s">
        <v>123</v>
      </c>
      <c r="D1308" s="100" t="s">
        <v>131</v>
      </c>
      <c r="E1308" s="99" t="str">
        <f t="shared" si="27"/>
        <v>回答対象外</v>
      </c>
      <c r="F1308" s="97">
        <v>27</v>
      </c>
      <c r="G1308" s="97">
        <f>IF(F1308&gt;K905,1,0)</f>
        <v>1</v>
      </c>
      <c r="H1308" s="97">
        <f>IF(K1308="特になし　",0,IF(K1308=0,0,1))</f>
        <v>0</v>
      </c>
      <c r="I1308" s="97" t="s">
        <v>120</v>
      </c>
      <c r="J1308" s="97">
        <v>1</v>
      </c>
      <c r="K1308" s="98">
        <f>'項目3(環境の整備)'!AS46</f>
        <v>0</v>
      </c>
    </row>
    <row r="1309" spans="1:21" ht="12" customHeight="1" x14ac:dyDescent="0.15">
      <c r="A1309" s="61" t="s">
        <v>223</v>
      </c>
      <c r="B1309" s="62" t="s">
        <v>6</v>
      </c>
      <c r="C1309" s="62" t="s">
        <v>121</v>
      </c>
      <c r="D1309" s="100" t="s">
        <v>130</v>
      </c>
      <c r="E1309" s="99" t="str">
        <f t="shared" si="27"/>
        <v>回答対象外</v>
      </c>
      <c r="F1309" s="97">
        <v>27</v>
      </c>
      <c r="G1309" s="97">
        <f>IF(F1309&gt;K905,1,0)</f>
        <v>1</v>
      </c>
      <c r="H1309" s="97">
        <f>IF(K1309="特になし　",0,IF(K1309=0,0,1))</f>
        <v>0</v>
      </c>
      <c r="I1309" s="97" t="s">
        <v>120</v>
      </c>
      <c r="J1309" s="97">
        <v>1</v>
      </c>
      <c r="K1309" s="98">
        <f>'項目3(環境の整備)'!AT46</f>
        <v>0</v>
      </c>
    </row>
    <row r="1310" spans="1:21" ht="12" customHeight="1" x14ac:dyDescent="0.15">
      <c r="A1310" s="61" t="s">
        <v>223</v>
      </c>
      <c r="B1310" s="62" t="s">
        <v>6</v>
      </c>
      <c r="C1310" s="62" t="s">
        <v>119</v>
      </c>
      <c r="D1310" s="100" t="s">
        <v>129</v>
      </c>
      <c r="E1310" s="99" t="str">
        <f t="shared" si="27"/>
        <v>回答対象外</v>
      </c>
      <c r="F1310" s="97">
        <v>27</v>
      </c>
      <c r="G1310" s="97">
        <f>IF(F1310&gt;K905,1,0)</f>
        <v>1</v>
      </c>
      <c r="H1310" s="97">
        <f>IF(K1310="(選択)",0,1)</f>
        <v>0</v>
      </c>
      <c r="I1310" s="97" t="s">
        <v>118</v>
      </c>
      <c r="J1310" s="97">
        <v>2</v>
      </c>
      <c r="K1310" s="98" t="str">
        <f>'項目3(環境の整備)'!AU46</f>
        <v>(選択)</v>
      </c>
    </row>
    <row r="1311" spans="1:21" ht="12" customHeight="1" x14ac:dyDescent="0.15">
      <c r="A1311" s="61" t="s">
        <v>223</v>
      </c>
      <c r="B1311" s="62" t="s">
        <v>6</v>
      </c>
      <c r="C1311" s="62" t="s">
        <v>128</v>
      </c>
      <c r="D1311" s="100" t="s">
        <v>184</v>
      </c>
      <c r="E1311" s="99" t="str">
        <f t="shared" si="27"/>
        <v>回答対象外</v>
      </c>
      <c r="F1311" s="97">
        <v>28</v>
      </c>
      <c r="G1311" s="97">
        <f>IF(F1311&gt;K905,1,0)</f>
        <v>1</v>
      </c>
      <c r="H1311" s="97">
        <f>IF(K1311="(選択)",0,1)</f>
        <v>0</v>
      </c>
      <c r="I1311" s="97" t="s">
        <v>118</v>
      </c>
      <c r="J1311" s="97">
        <v>2</v>
      </c>
      <c r="K1311" s="98" t="str">
        <f>'項目3(環境の整備)'!C47</f>
        <v>(選択)</v>
      </c>
    </row>
    <row r="1312" spans="1:21" ht="12" customHeight="1" x14ac:dyDescent="0.15">
      <c r="A1312" s="61" t="s">
        <v>223</v>
      </c>
      <c r="B1312" s="62" t="s">
        <v>6</v>
      </c>
      <c r="C1312" s="62" t="s">
        <v>127</v>
      </c>
      <c r="D1312" s="100" t="s">
        <v>88</v>
      </c>
      <c r="E1312" s="99" t="str">
        <f t="shared" si="27"/>
        <v>回答対象外</v>
      </c>
      <c r="F1312" s="97">
        <v>28</v>
      </c>
      <c r="G1312" s="97">
        <f>IF(F1312&gt;K905,1,0)</f>
        <v>1</v>
      </c>
      <c r="H1312" s="97">
        <f>IF(K1312="特になし　",0,IF(K1312=0,0,1))</f>
        <v>0</v>
      </c>
      <c r="I1312" s="97" t="s">
        <v>120</v>
      </c>
      <c r="J1312" s="97">
        <v>1</v>
      </c>
      <c r="K1312" s="98">
        <f>'項目3(環境の整備)'!D47</f>
        <v>0</v>
      </c>
    </row>
    <row r="1313" spans="1:21" ht="12" customHeight="1" x14ac:dyDescent="0.15">
      <c r="A1313" s="61" t="s">
        <v>223</v>
      </c>
      <c r="B1313" s="62" t="s">
        <v>6</v>
      </c>
      <c r="C1313" s="62" t="s">
        <v>126</v>
      </c>
      <c r="D1313" s="100" t="s">
        <v>143</v>
      </c>
      <c r="E1313" s="99" t="str">
        <f t="shared" si="27"/>
        <v>回答対象外</v>
      </c>
      <c r="F1313" s="97">
        <v>28</v>
      </c>
      <c r="G1313" s="97">
        <f>IF(F1313&gt;K905,1,0)</f>
        <v>1</v>
      </c>
      <c r="H1313" s="97">
        <f>IF(COUNTIF(K1313:W1313,"○")&gt;0,1,0)</f>
        <v>0</v>
      </c>
      <c r="I1313" s="97" t="s">
        <v>122</v>
      </c>
      <c r="J1313" s="97">
        <v>3</v>
      </c>
      <c r="K1313" s="98">
        <f>'項目3(環境の整備)'!G47</f>
        <v>0</v>
      </c>
      <c r="L1313" s="97">
        <f>'項目3(環境の整備)'!H47</f>
        <v>0</v>
      </c>
      <c r="M1313" s="97">
        <f>'項目3(環境の整備)'!I47</f>
        <v>0</v>
      </c>
    </row>
    <row r="1314" spans="1:21" ht="12" customHeight="1" x14ac:dyDescent="0.15">
      <c r="A1314" s="61" t="s">
        <v>223</v>
      </c>
      <c r="B1314" s="62" t="s">
        <v>6</v>
      </c>
      <c r="C1314" s="62" t="s">
        <v>126</v>
      </c>
      <c r="D1314" s="100" t="s">
        <v>142</v>
      </c>
      <c r="E1314" s="99" t="str">
        <f t="shared" si="27"/>
        <v>回答対象外</v>
      </c>
      <c r="F1314" s="97">
        <v>28</v>
      </c>
      <c r="G1314" s="106">
        <f>IF(F1314&gt;K905,1,IF(M1313&lt;&gt;"○",1,0))</f>
        <v>1</v>
      </c>
      <c r="H1314" s="106">
        <f>IF(G1314=1,1,IF(K1314="特になし　",1,IF(K1314=0,0,1)))</f>
        <v>1</v>
      </c>
      <c r="I1314" s="97" t="s">
        <v>120</v>
      </c>
      <c r="J1314" s="97">
        <v>1</v>
      </c>
      <c r="K1314" s="98">
        <f>'項目3(環境の整備)'!J47</f>
        <v>0</v>
      </c>
    </row>
    <row r="1315" spans="1:21" ht="12" customHeight="1" x14ac:dyDescent="0.15">
      <c r="A1315" s="61" t="s">
        <v>223</v>
      </c>
      <c r="B1315" s="62" t="s">
        <v>6</v>
      </c>
      <c r="C1315" s="62" t="s">
        <v>141</v>
      </c>
      <c r="D1315" s="100" t="s">
        <v>140</v>
      </c>
      <c r="E1315" s="99" t="str">
        <f t="shared" si="27"/>
        <v>回答対象外</v>
      </c>
      <c r="F1315" s="97">
        <v>28</v>
      </c>
      <c r="G1315" s="97">
        <f>IF(F1315&gt;K905,1,0)</f>
        <v>1</v>
      </c>
      <c r="H1315" s="97">
        <f>IF(COUNTIF(K1315:W1315,"○")&gt;0,1,0)</f>
        <v>0</v>
      </c>
      <c r="I1315" s="97" t="s">
        <v>122</v>
      </c>
      <c r="J1315" s="97">
        <v>3</v>
      </c>
      <c r="K1315" s="98">
        <f>'項目3(環境の整備)'!K47</f>
        <v>0</v>
      </c>
      <c r="L1315" s="97">
        <f>'項目3(環境の整備)'!L47</f>
        <v>0</v>
      </c>
      <c r="M1315" s="97">
        <f>'項目3(環境の整備)'!M47</f>
        <v>0</v>
      </c>
    </row>
    <row r="1316" spans="1:21" ht="12" customHeight="1" x14ac:dyDescent="0.15">
      <c r="A1316" s="61" t="s">
        <v>223</v>
      </c>
      <c r="B1316" s="62" t="s">
        <v>6</v>
      </c>
      <c r="C1316" s="62" t="s">
        <v>139</v>
      </c>
      <c r="D1316" s="100" t="s">
        <v>138</v>
      </c>
      <c r="E1316" s="99" t="str">
        <f t="shared" si="27"/>
        <v>回答対象外</v>
      </c>
      <c r="F1316" s="97">
        <v>28</v>
      </c>
      <c r="G1316" s="97">
        <f>IF(F1316&gt;K905,1,0)</f>
        <v>1</v>
      </c>
      <c r="H1316" s="97">
        <f>IF(COUNTIF(K1316:W1316,"○")&gt;0,1,0)</f>
        <v>0</v>
      </c>
      <c r="I1316" s="97" t="s">
        <v>122</v>
      </c>
      <c r="J1316" s="97">
        <v>9</v>
      </c>
      <c r="K1316" s="98">
        <f>'項目3(環境の整備)'!N47</f>
        <v>0</v>
      </c>
      <c r="L1316" s="97">
        <f>'項目3(環境の整備)'!O47</f>
        <v>0</v>
      </c>
      <c r="M1316" s="97">
        <f>'項目3(環境の整備)'!P47</f>
        <v>0</v>
      </c>
      <c r="N1316" s="97">
        <f>'項目3(環境の整備)'!Q47</f>
        <v>0</v>
      </c>
      <c r="O1316" s="97">
        <f>'項目3(環境の整備)'!R47</f>
        <v>0</v>
      </c>
      <c r="P1316" s="97">
        <f>'項目3(環境の整備)'!S47</f>
        <v>0</v>
      </c>
      <c r="Q1316" s="97">
        <f>'項目3(環境の整備)'!T47</f>
        <v>0</v>
      </c>
      <c r="R1316" s="97">
        <f>'項目3(環境の整備)'!U47</f>
        <v>0</v>
      </c>
      <c r="S1316" s="97">
        <f>'項目3(環境の整備)'!V47</f>
        <v>0</v>
      </c>
    </row>
    <row r="1317" spans="1:21" ht="12" customHeight="1" x14ac:dyDescent="0.15">
      <c r="A1317" s="61" t="s">
        <v>223</v>
      </c>
      <c r="B1317" s="62" t="s">
        <v>6</v>
      </c>
      <c r="C1317" s="62" t="s">
        <v>136</v>
      </c>
      <c r="D1317" s="100" t="s">
        <v>137</v>
      </c>
      <c r="E1317" s="99" t="str">
        <f t="shared" si="27"/>
        <v>回答対象外</v>
      </c>
      <c r="F1317" s="97">
        <v>28</v>
      </c>
      <c r="G1317" s="97">
        <f>IF(F1317&gt;K905,1,0)</f>
        <v>1</v>
      </c>
      <c r="H1317" s="97">
        <f>IF(COUNTIF(K1317:W1317,"○")&gt;0,1,0)</f>
        <v>0</v>
      </c>
      <c r="I1317" s="97" t="s">
        <v>122</v>
      </c>
      <c r="J1317" s="97">
        <v>11</v>
      </c>
      <c r="K1317" s="98">
        <f>'項目3(環境の整備)'!W47</f>
        <v>0</v>
      </c>
      <c r="L1317" s="97">
        <f>'項目3(環境の整備)'!X47</f>
        <v>0</v>
      </c>
      <c r="M1317" s="97">
        <f>'項目3(環境の整備)'!Y47</f>
        <v>0</v>
      </c>
      <c r="N1317" s="97">
        <f>'項目3(環境の整備)'!Z47</f>
        <v>0</v>
      </c>
      <c r="O1317" s="97">
        <f>'項目3(環境の整備)'!AA47</f>
        <v>0</v>
      </c>
      <c r="P1317" s="97">
        <f>'項目3(環境の整備)'!AB47</f>
        <v>0</v>
      </c>
      <c r="Q1317" s="97">
        <f>'項目3(環境の整備)'!AC47</f>
        <v>0</v>
      </c>
      <c r="R1317" s="97">
        <f>'項目3(環境の整備)'!AD47</f>
        <v>0</v>
      </c>
      <c r="S1317" s="97">
        <f>'項目3(環境の整備)'!AE47</f>
        <v>0</v>
      </c>
      <c r="T1317" s="97">
        <f>'項目3(環境の整備)'!AF47</f>
        <v>0</v>
      </c>
      <c r="U1317" s="97">
        <f>'項目3(環境の整備)'!AG47</f>
        <v>0</v>
      </c>
    </row>
    <row r="1318" spans="1:21" ht="12" customHeight="1" x14ac:dyDescent="0.15">
      <c r="A1318" s="61" t="s">
        <v>223</v>
      </c>
      <c r="B1318" s="62" t="s">
        <v>6</v>
      </c>
      <c r="C1318" s="62" t="s">
        <v>136</v>
      </c>
      <c r="D1318" s="100" t="s">
        <v>135</v>
      </c>
      <c r="E1318" s="99" t="str">
        <f t="shared" si="27"/>
        <v>回答対象外</v>
      </c>
      <c r="F1318" s="97">
        <v>28</v>
      </c>
      <c r="G1318" s="106">
        <f>IF(F1318&gt;K905,1,IF(U1317&lt;&gt;"○",1,0))</f>
        <v>1</v>
      </c>
      <c r="H1318" s="106">
        <f>IF(G1318=1,1,IF(K1318="特になし　",1,IF(K1318=0,0,1)))</f>
        <v>1</v>
      </c>
      <c r="I1318" s="97" t="s">
        <v>120</v>
      </c>
      <c r="J1318" s="97">
        <v>1</v>
      </c>
      <c r="K1318" s="98">
        <f>'項目3(環境の整備)'!AH47</f>
        <v>0</v>
      </c>
    </row>
    <row r="1319" spans="1:21" ht="12" customHeight="1" x14ac:dyDescent="0.15">
      <c r="A1319" s="61" t="s">
        <v>223</v>
      </c>
      <c r="B1319" s="62" t="s">
        <v>6</v>
      </c>
      <c r="C1319" s="62" t="s">
        <v>133</v>
      </c>
      <c r="D1319" s="100" t="s">
        <v>134</v>
      </c>
      <c r="E1319" s="99" t="str">
        <f t="shared" si="27"/>
        <v>回答対象外</v>
      </c>
      <c r="F1319" s="97">
        <v>28</v>
      </c>
      <c r="G1319" s="97">
        <f>IF(F1319&gt;K905,1,0)</f>
        <v>1</v>
      </c>
      <c r="H1319" s="97">
        <f>IF(COUNTIF(K1319:W1319,"○")&gt;0,1,0)</f>
        <v>0</v>
      </c>
      <c r="I1319" s="97" t="s">
        <v>122</v>
      </c>
      <c r="J1319" s="97">
        <v>7</v>
      </c>
      <c r="K1319" s="98">
        <f>'項目3(環境の整備)'!AI47</f>
        <v>0</v>
      </c>
      <c r="L1319" s="97">
        <f>'項目3(環境の整備)'!AJ47</f>
        <v>0</v>
      </c>
      <c r="M1319" s="97">
        <f>'項目3(環境の整備)'!AK47</f>
        <v>0</v>
      </c>
      <c r="N1319" s="97">
        <f>'項目3(環境の整備)'!AL47</f>
        <v>0</v>
      </c>
      <c r="O1319" s="97">
        <f>'項目3(環境の整備)'!AM47</f>
        <v>0</v>
      </c>
      <c r="P1319" s="97">
        <f>'項目3(環境の整備)'!AN47</f>
        <v>0</v>
      </c>
      <c r="Q1319" s="97">
        <f>'項目3(環境の整備)'!AO47</f>
        <v>0</v>
      </c>
    </row>
    <row r="1320" spans="1:21" ht="12" customHeight="1" x14ac:dyDescent="0.15">
      <c r="A1320" s="61" t="s">
        <v>223</v>
      </c>
      <c r="B1320" s="62" t="s">
        <v>6</v>
      </c>
      <c r="C1320" s="62" t="s">
        <v>133</v>
      </c>
      <c r="D1320" s="100" t="s">
        <v>132</v>
      </c>
      <c r="E1320" s="99" t="str">
        <f t="shared" si="27"/>
        <v>回答対象外</v>
      </c>
      <c r="F1320" s="97">
        <v>28</v>
      </c>
      <c r="G1320" s="106">
        <f>IF(F1320&gt;K905,1,IF(U1319&lt;&gt;"○",1,0))</f>
        <v>1</v>
      </c>
      <c r="H1320" s="106">
        <f>IF(G1320=1,1,IF(K1320="特になし　",1,IF(K1320=0,0,1)))</f>
        <v>1</v>
      </c>
      <c r="I1320" s="97" t="s">
        <v>120</v>
      </c>
      <c r="J1320" s="97">
        <v>1</v>
      </c>
      <c r="K1320" s="98">
        <f>'項目3(環境の整備)'!AP47</f>
        <v>0</v>
      </c>
    </row>
    <row r="1321" spans="1:21" ht="12" customHeight="1" x14ac:dyDescent="0.15">
      <c r="A1321" s="61" t="s">
        <v>223</v>
      </c>
      <c r="B1321" s="62" t="s">
        <v>6</v>
      </c>
      <c r="C1321" s="62" t="s">
        <v>125</v>
      </c>
      <c r="D1321" s="100" t="s">
        <v>90</v>
      </c>
      <c r="E1321" s="99" t="str">
        <f t="shared" si="27"/>
        <v>回答対象外</v>
      </c>
      <c r="F1321" s="97">
        <v>28</v>
      </c>
      <c r="G1321" s="97">
        <f>IF(F1321&gt;K905,1,0)</f>
        <v>1</v>
      </c>
      <c r="H1321" s="104">
        <v>1</v>
      </c>
      <c r="I1321" s="97" t="s">
        <v>122</v>
      </c>
      <c r="J1321" s="97">
        <v>1</v>
      </c>
      <c r="K1321" s="98">
        <f>'項目3(環境の整備)'!AQ47</f>
        <v>0</v>
      </c>
    </row>
    <row r="1322" spans="1:21" ht="12" customHeight="1" x14ac:dyDescent="0.15">
      <c r="A1322" s="61" t="s">
        <v>223</v>
      </c>
      <c r="B1322" s="62" t="s">
        <v>6</v>
      </c>
      <c r="C1322" s="62" t="s">
        <v>124</v>
      </c>
      <c r="D1322" s="100" t="s">
        <v>7</v>
      </c>
      <c r="E1322" s="99" t="str">
        <f t="shared" si="27"/>
        <v>回答対象外</v>
      </c>
      <c r="F1322" s="97">
        <v>28</v>
      </c>
      <c r="G1322" s="97">
        <f>IF(F1322&gt;K905,1,0)</f>
        <v>1</v>
      </c>
      <c r="H1322" s="97">
        <f>IF(K1322="特になし　",0,IF(K1322=0,0,1))</f>
        <v>0</v>
      </c>
      <c r="I1322" s="97" t="s">
        <v>120</v>
      </c>
      <c r="J1322" s="97">
        <v>1</v>
      </c>
      <c r="K1322" s="98">
        <f>'項目3(環境の整備)'!AR47</f>
        <v>0</v>
      </c>
    </row>
    <row r="1323" spans="1:21" ht="12" customHeight="1" x14ac:dyDescent="0.15">
      <c r="A1323" s="61" t="s">
        <v>223</v>
      </c>
      <c r="B1323" s="62" t="s">
        <v>6</v>
      </c>
      <c r="C1323" s="62" t="s">
        <v>123</v>
      </c>
      <c r="D1323" s="100" t="s">
        <v>131</v>
      </c>
      <c r="E1323" s="99" t="str">
        <f t="shared" si="27"/>
        <v>回答対象外</v>
      </c>
      <c r="F1323" s="97">
        <v>28</v>
      </c>
      <c r="G1323" s="97">
        <f>IF(F1323&gt;K905,1,0)</f>
        <v>1</v>
      </c>
      <c r="H1323" s="97">
        <f>IF(K1323="特になし　",0,IF(K1323=0,0,1))</f>
        <v>0</v>
      </c>
      <c r="I1323" s="97" t="s">
        <v>120</v>
      </c>
      <c r="J1323" s="97">
        <v>1</v>
      </c>
      <c r="K1323" s="98">
        <f>'項目3(環境の整備)'!AS47</f>
        <v>0</v>
      </c>
    </row>
    <row r="1324" spans="1:21" ht="12" customHeight="1" x14ac:dyDescent="0.15">
      <c r="A1324" s="61" t="s">
        <v>223</v>
      </c>
      <c r="B1324" s="62" t="s">
        <v>6</v>
      </c>
      <c r="C1324" s="62" t="s">
        <v>121</v>
      </c>
      <c r="D1324" s="100" t="s">
        <v>130</v>
      </c>
      <c r="E1324" s="99" t="str">
        <f t="shared" si="27"/>
        <v>回答対象外</v>
      </c>
      <c r="F1324" s="97">
        <v>28</v>
      </c>
      <c r="G1324" s="97">
        <f>IF(F1324&gt;K905,1,0)</f>
        <v>1</v>
      </c>
      <c r="H1324" s="97">
        <f>IF(K1324="特になし　",0,IF(K1324=0,0,1))</f>
        <v>0</v>
      </c>
      <c r="I1324" s="97" t="s">
        <v>120</v>
      </c>
      <c r="J1324" s="97">
        <v>1</v>
      </c>
      <c r="K1324" s="98">
        <f>'項目3(環境の整備)'!AT47</f>
        <v>0</v>
      </c>
    </row>
    <row r="1325" spans="1:21" ht="12" customHeight="1" x14ac:dyDescent="0.15">
      <c r="A1325" s="61" t="s">
        <v>223</v>
      </c>
      <c r="B1325" s="62" t="s">
        <v>6</v>
      </c>
      <c r="C1325" s="62" t="s">
        <v>119</v>
      </c>
      <c r="D1325" s="100" t="s">
        <v>129</v>
      </c>
      <c r="E1325" s="99" t="str">
        <f t="shared" si="27"/>
        <v>回答対象外</v>
      </c>
      <c r="F1325" s="97">
        <v>28</v>
      </c>
      <c r="G1325" s="97">
        <f>IF(F1325&gt;K905,1,0)</f>
        <v>1</v>
      </c>
      <c r="H1325" s="97">
        <f>IF(K1325="(選択)",0,1)</f>
        <v>0</v>
      </c>
      <c r="I1325" s="97" t="s">
        <v>118</v>
      </c>
      <c r="J1325" s="97">
        <v>2</v>
      </c>
      <c r="K1325" s="98" t="str">
        <f>'項目3(環境の整備)'!AU47</f>
        <v>(選択)</v>
      </c>
    </row>
    <row r="1326" spans="1:21" ht="12" customHeight="1" x14ac:dyDescent="0.15">
      <c r="A1326" s="61" t="s">
        <v>223</v>
      </c>
      <c r="B1326" s="62" t="s">
        <v>6</v>
      </c>
      <c r="C1326" s="62" t="s">
        <v>128</v>
      </c>
      <c r="D1326" s="100" t="s">
        <v>184</v>
      </c>
      <c r="E1326" s="99" t="str">
        <f t="shared" si="27"/>
        <v>回答対象外</v>
      </c>
      <c r="F1326" s="97">
        <v>29</v>
      </c>
      <c r="G1326" s="97">
        <f>IF(F1326&gt;K905,1,0)</f>
        <v>1</v>
      </c>
      <c r="H1326" s="97">
        <f>IF(K1326="(選択)",0,1)</f>
        <v>0</v>
      </c>
      <c r="I1326" s="97" t="s">
        <v>118</v>
      </c>
      <c r="J1326" s="97">
        <v>2</v>
      </c>
      <c r="K1326" s="98" t="str">
        <f>'項目3(環境の整備)'!C48</f>
        <v>(選択)</v>
      </c>
    </row>
    <row r="1327" spans="1:21" ht="12" customHeight="1" x14ac:dyDescent="0.15">
      <c r="A1327" s="61" t="s">
        <v>223</v>
      </c>
      <c r="B1327" s="62" t="s">
        <v>6</v>
      </c>
      <c r="C1327" s="62" t="s">
        <v>127</v>
      </c>
      <c r="D1327" s="100" t="s">
        <v>88</v>
      </c>
      <c r="E1327" s="99" t="str">
        <f t="shared" si="27"/>
        <v>回答対象外</v>
      </c>
      <c r="F1327" s="97">
        <v>29</v>
      </c>
      <c r="G1327" s="97">
        <f>IF(F1327&gt;K905,1,0)</f>
        <v>1</v>
      </c>
      <c r="H1327" s="97">
        <f>IF(K1327="特になし　",0,IF(K1327=0,0,1))</f>
        <v>0</v>
      </c>
      <c r="I1327" s="97" t="s">
        <v>120</v>
      </c>
      <c r="J1327" s="97">
        <v>1</v>
      </c>
      <c r="K1327" s="98">
        <f>'項目3(環境の整備)'!D48</f>
        <v>0</v>
      </c>
    </row>
    <row r="1328" spans="1:21" ht="12" customHeight="1" x14ac:dyDescent="0.15">
      <c r="A1328" s="61" t="s">
        <v>223</v>
      </c>
      <c r="B1328" s="62" t="s">
        <v>6</v>
      </c>
      <c r="C1328" s="62" t="s">
        <v>126</v>
      </c>
      <c r="D1328" s="100" t="s">
        <v>143</v>
      </c>
      <c r="E1328" s="99" t="str">
        <f t="shared" si="27"/>
        <v>回答対象外</v>
      </c>
      <c r="F1328" s="97">
        <v>29</v>
      </c>
      <c r="G1328" s="97">
        <f>IF(F1328&gt;K905,1,0)</f>
        <v>1</v>
      </c>
      <c r="H1328" s="97">
        <f>IF(COUNTIF(K1328:W1328,"○")&gt;0,1,0)</f>
        <v>0</v>
      </c>
      <c r="I1328" s="97" t="s">
        <v>122</v>
      </c>
      <c r="J1328" s="97">
        <v>3</v>
      </c>
      <c r="K1328" s="98">
        <f>'項目3(環境の整備)'!G48</f>
        <v>0</v>
      </c>
      <c r="L1328" s="97">
        <f>'項目3(環境の整備)'!H48</f>
        <v>0</v>
      </c>
      <c r="M1328" s="97">
        <f>'項目3(環境の整備)'!I48</f>
        <v>0</v>
      </c>
    </row>
    <row r="1329" spans="1:21" ht="12" customHeight="1" x14ac:dyDescent="0.15">
      <c r="A1329" s="61" t="s">
        <v>223</v>
      </c>
      <c r="B1329" s="62" t="s">
        <v>6</v>
      </c>
      <c r="C1329" s="62" t="s">
        <v>126</v>
      </c>
      <c r="D1329" s="100" t="s">
        <v>142</v>
      </c>
      <c r="E1329" s="99" t="str">
        <f t="shared" si="27"/>
        <v>回答対象外</v>
      </c>
      <c r="F1329" s="97">
        <v>29</v>
      </c>
      <c r="G1329" s="106">
        <f>IF(F1329&gt;K905,1,IF(M1328&lt;&gt;"○",1,0))</f>
        <v>1</v>
      </c>
      <c r="H1329" s="106">
        <f>IF(G1329=1,1,IF(K1329="特になし　",1,IF(K1329=0,0,1)))</f>
        <v>1</v>
      </c>
      <c r="I1329" s="97" t="s">
        <v>120</v>
      </c>
      <c r="J1329" s="97">
        <v>1</v>
      </c>
      <c r="K1329" s="98">
        <f>'項目3(環境の整備)'!J48</f>
        <v>0</v>
      </c>
    </row>
    <row r="1330" spans="1:21" ht="12" customHeight="1" x14ac:dyDescent="0.15">
      <c r="A1330" s="61" t="s">
        <v>223</v>
      </c>
      <c r="B1330" s="62" t="s">
        <v>6</v>
      </c>
      <c r="C1330" s="62" t="s">
        <v>141</v>
      </c>
      <c r="D1330" s="100" t="s">
        <v>140</v>
      </c>
      <c r="E1330" s="99" t="str">
        <f t="shared" si="27"/>
        <v>回答対象外</v>
      </c>
      <c r="F1330" s="97">
        <v>29</v>
      </c>
      <c r="G1330" s="97">
        <f>IF(F1330&gt;K905,1,0)</f>
        <v>1</v>
      </c>
      <c r="H1330" s="97">
        <f>IF(COUNTIF(K1330:W1330,"○")&gt;0,1,0)</f>
        <v>0</v>
      </c>
      <c r="I1330" s="97" t="s">
        <v>122</v>
      </c>
      <c r="J1330" s="97">
        <v>3</v>
      </c>
      <c r="K1330" s="98">
        <f>'項目3(環境の整備)'!K48</f>
        <v>0</v>
      </c>
      <c r="L1330" s="97">
        <f>'項目3(環境の整備)'!L48</f>
        <v>0</v>
      </c>
      <c r="M1330" s="97">
        <f>'項目3(環境の整備)'!M48</f>
        <v>0</v>
      </c>
    </row>
    <row r="1331" spans="1:21" ht="12" customHeight="1" x14ac:dyDescent="0.15">
      <c r="A1331" s="61" t="s">
        <v>223</v>
      </c>
      <c r="B1331" s="62" t="s">
        <v>6</v>
      </c>
      <c r="C1331" s="62" t="s">
        <v>139</v>
      </c>
      <c r="D1331" s="100" t="s">
        <v>138</v>
      </c>
      <c r="E1331" s="99" t="str">
        <f t="shared" si="27"/>
        <v>回答対象外</v>
      </c>
      <c r="F1331" s="97">
        <v>29</v>
      </c>
      <c r="G1331" s="97">
        <f>IF(F1331&gt;K905,1,0)</f>
        <v>1</v>
      </c>
      <c r="H1331" s="97">
        <f>IF(COUNTIF(K1331:W1331,"○")&gt;0,1,0)</f>
        <v>0</v>
      </c>
      <c r="I1331" s="97" t="s">
        <v>122</v>
      </c>
      <c r="J1331" s="97">
        <v>9</v>
      </c>
      <c r="K1331" s="98">
        <f>'項目3(環境の整備)'!N48</f>
        <v>0</v>
      </c>
      <c r="L1331" s="97">
        <f>'項目3(環境の整備)'!O48</f>
        <v>0</v>
      </c>
      <c r="M1331" s="97">
        <f>'項目3(環境の整備)'!P48</f>
        <v>0</v>
      </c>
      <c r="N1331" s="97">
        <f>'項目3(環境の整備)'!Q48</f>
        <v>0</v>
      </c>
      <c r="O1331" s="97">
        <f>'項目3(環境の整備)'!R48</f>
        <v>0</v>
      </c>
      <c r="P1331" s="97">
        <f>'項目3(環境の整備)'!S48</f>
        <v>0</v>
      </c>
      <c r="Q1331" s="97">
        <f>'項目3(環境の整備)'!T48</f>
        <v>0</v>
      </c>
      <c r="R1331" s="97">
        <f>'項目3(環境の整備)'!U48</f>
        <v>0</v>
      </c>
      <c r="S1331" s="97">
        <f>'項目3(環境の整備)'!V48</f>
        <v>0</v>
      </c>
    </row>
    <row r="1332" spans="1:21" ht="12" customHeight="1" x14ac:dyDescent="0.15">
      <c r="A1332" s="61" t="s">
        <v>223</v>
      </c>
      <c r="B1332" s="62" t="s">
        <v>6</v>
      </c>
      <c r="C1332" s="62" t="s">
        <v>136</v>
      </c>
      <c r="D1332" s="100" t="s">
        <v>137</v>
      </c>
      <c r="E1332" s="99" t="str">
        <f t="shared" si="27"/>
        <v>回答対象外</v>
      </c>
      <c r="F1332" s="97">
        <v>29</v>
      </c>
      <c r="G1332" s="97">
        <f>IF(F1332&gt;K905,1,0)</f>
        <v>1</v>
      </c>
      <c r="H1332" s="97">
        <f>IF(COUNTIF(K1332:W1332,"○")&gt;0,1,0)</f>
        <v>0</v>
      </c>
      <c r="I1332" s="97" t="s">
        <v>122</v>
      </c>
      <c r="J1332" s="97">
        <v>11</v>
      </c>
      <c r="K1332" s="98">
        <f>'項目3(環境の整備)'!W48</f>
        <v>0</v>
      </c>
      <c r="L1332" s="97">
        <f>'項目3(環境の整備)'!X48</f>
        <v>0</v>
      </c>
      <c r="M1332" s="97">
        <f>'項目3(環境の整備)'!Y48</f>
        <v>0</v>
      </c>
      <c r="N1332" s="97">
        <f>'項目3(環境の整備)'!Z48</f>
        <v>0</v>
      </c>
      <c r="O1332" s="97">
        <f>'項目3(環境の整備)'!AA48</f>
        <v>0</v>
      </c>
      <c r="P1332" s="97">
        <f>'項目3(環境の整備)'!AB48</f>
        <v>0</v>
      </c>
      <c r="Q1332" s="97">
        <f>'項目3(環境の整備)'!AC48</f>
        <v>0</v>
      </c>
      <c r="R1332" s="97">
        <f>'項目3(環境の整備)'!AD48</f>
        <v>0</v>
      </c>
      <c r="S1332" s="97">
        <f>'項目3(環境の整備)'!AE48</f>
        <v>0</v>
      </c>
      <c r="T1332" s="97">
        <f>'項目3(環境の整備)'!AF48</f>
        <v>0</v>
      </c>
      <c r="U1332" s="97">
        <f>'項目3(環境の整備)'!AG48</f>
        <v>0</v>
      </c>
    </row>
    <row r="1333" spans="1:21" ht="12" customHeight="1" x14ac:dyDescent="0.15">
      <c r="A1333" s="61" t="s">
        <v>223</v>
      </c>
      <c r="B1333" s="62" t="s">
        <v>6</v>
      </c>
      <c r="C1333" s="62" t="s">
        <v>136</v>
      </c>
      <c r="D1333" s="100" t="s">
        <v>135</v>
      </c>
      <c r="E1333" s="99" t="str">
        <f t="shared" si="27"/>
        <v>回答対象外</v>
      </c>
      <c r="F1333" s="97">
        <v>29</v>
      </c>
      <c r="G1333" s="106">
        <f>IF(F1333&gt;K905,1,IF(U1332&lt;&gt;"○",1,0))</f>
        <v>1</v>
      </c>
      <c r="H1333" s="106">
        <f>IF(G1333=1,1,IF(K1333="特になし　",1,IF(K1333=0,0,1)))</f>
        <v>1</v>
      </c>
      <c r="I1333" s="97" t="s">
        <v>120</v>
      </c>
      <c r="J1333" s="97">
        <v>1</v>
      </c>
      <c r="K1333" s="98">
        <f>'項目3(環境の整備)'!AH48</f>
        <v>0</v>
      </c>
    </row>
    <row r="1334" spans="1:21" ht="12" customHeight="1" x14ac:dyDescent="0.15">
      <c r="A1334" s="61" t="s">
        <v>223</v>
      </c>
      <c r="B1334" s="62" t="s">
        <v>6</v>
      </c>
      <c r="C1334" s="62" t="s">
        <v>133</v>
      </c>
      <c r="D1334" s="100" t="s">
        <v>134</v>
      </c>
      <c r="E1334" s="99" t="str">
        <f t="shared" si="27"/>
        <v>回答対象外</v>
      </c>
      <c r="F1334" s="97">
        <v>29</v>
      </c>
      <c r="G1334" s="97">
        <f>IF(F1334&gt;K905,1,0)</f>
        <v>1</v>
      </c>
      <c r="H1334" s="97">
        <f>IF(COUNTIF(K1334:W1334,"○")&gt;0,1,0)</f>
        <v>0</v>
      </c>
      <c r="I1334" s="97" t="s">
        <v>122</v>
      </c>
      <c r="J1334" s="97">
        <v>7</v>
      </c>
      <c r="K1334" s="98">
        <f>'項目3(環境の整備)'!AI48</f>
        <v>0</v>
      </c>
      <c r="L1334" s="97">
        <f>'項目3(環境の整備)'!AJ48</f>
        <v>0</v>
      </c>
      <c r="M1334" s="97">
        <f>'項目3(環境の整備)'!AK48</f>
        <v>0</v>
      </c>
      <c r="N1334" s="97">
        <f>'項目3(環境の整備)'!AL48</f>
        <v>0</v>
      </c>
      <c r="O1334" s="97">
        <f>'項目3(環境の整備)'!AM48</f>
        <v>0</v>
      </c>
      <c r="P1334" s="97">
        <f>'項目3(環境の整備)'!AN48</f>
        <v>0</v>
      </c>
      <c r="Q1334" s="97">
        <f>'項目3(環境の整備)'!AO48</f>
        <v>0</v>
      </c>
    </row>
    <row r="1335" spans="1:21" ht="12" customHeight="1" x14ac:dyDescent="0.15">
      <c r="A1335" s="61" t="s">
        <v>223</v>
      </c>
      <c r="B1335" s="62" t="s">
        <v>6</v>
      </c>
      <c r="C1335" s="62" t="s">
        <v>133</v>
      </c>
      <c r="D1335" s="100" t="s">
        <v>132</v>
      </c>
      <c r="E1335" s="99" t="str">
        <f t="shared" si="27"/>
        <v>回答対象外</v>
      </c>
      <c r="F1335" s="97">
        <v>29</v>
      </c>
      <c r="G1335" s="106">
        <f>IF(F1335&gt;K905,1,IF(U1334&lt;&gt;"○",1,0))</f>
        <v>1</v>
      </c>
      <c r="H1335" s="106">
        <f>IF(G1335=1,1,IF(K1335="特になし　",1,IF(K1335=0,0,1)))</f>
        <v>1</v>
      </c>
      <c r="I1335" s="97" t="s">
        <v>120</v>
      </c>
      <c r="J1335" s="97">
        <v>1</v>
      </c>
      <c r="K1335" s="98">
        <f>'項目3(環境の整備)'!AP48</f>
        <v>0</v>
      </c>
    </row>
    <row r="1336" spans="1:21" ht="12" customHeight="1" x14ac:dyDescent="0.15">
      <c r="A1336" s="61" t="s">
        <v>223</v>
      </c>
      <c r="B1336" s="62" t="s">
        <v>6</v>
      </c>
      <c r="C1336" s="62" t="s">
        <v>125</v>
      </c>
      <c r="D1336" s="100" t="s">
        <v>90</v>
      </c>
      <c r="E1336" s="99" t="str">
        <f t="shared" si="27"/>
        <v>回答対象外</v>
      </c>
      <c r="F1336" s="97">
        <v>29</v>
      </c>
      <c r="G1336" s="97">
        <f>IF(F1336&gt;K905,1,0)</f>
        <v>1</v>
      </c>
      <c r="H1336" s="104">
        <v>1</v>
      </c>
      <c r="I1336" s="97" t="s">
        <v>122</v>
      </c>
      <c r="J1336" s="97">
        <v>1</v>
      </c>
      <c r="K1336" s="98">
        <f>'項目3(環境の整備)'!AQ48</f>
        <v>0</v>
      </c>
    </row>
    <row r="1337" spans="1:21" ht="12" customHeight="1" x14ac:dyDescent="0.15">
      <c r="A1337" s="61" t="s">
        <v>223</v>
      </c>
      <c r="B1337" s="62" t="s">
        <v>6</v>
      </c>
      <c r="C1337" s="62" t="s">
        <v>124</v>
      </c>
      <c r="D1337" s="100" t="s">
        <v>7</v>
      </c>
      <c r="E1337" s="99" t="str">
        <f t="shared" si="27"/>
        <v>回答対象外</v>
      </c>
      <c r="F1337" s="97">
        <v>29</v>
      </c>
      <c r="G1337" s="97">
        <f>IF(F1337&gt;K905,1,0)</f>
        <v>1</v>
      </c>
      <c r="H1337" s="97">
        <f>IF(K1337="特になし　",0,IF(K1337=0,0,1))</f>
        <v>0</v>
      </c>
      <c r="I1337" s="97" t="s">
        <v>120</v>
      </c>
      <c r="J1337" s="97">
        <v>1</v>
      </c>
      <c r="K1337" s="98">
        <f>'項目3(環境の整備)'!AR48</f>
        <v>0</v>
      </c>
    </row>
    <row r="1338" spans="1:21" ht="12" customHeight="1" x14ac:dyDescent="0.15">
      <c r="A1338" s="61" t="s">
        <v>223</v>
      </c>
      <c r="B1338" s="62" t="s">
        <v>6</v>
      </c>
      <c r="C1338" s="62" t="s">
        <v>123</v>
      </c>
      <c r="D1338" s="100" t="s">
        <v>131</v>
      </c>
      <c r="E1338" s="99" t="str">
        <f t="shared" si="27"/>
        <v>回答対象外</v>
      </c>
      <c r="F1338" s="97">
        <v>29</v>
      </c>
      <c r="G1338" s="97">
        <f>IF(F1338&gt;K905,1,0)</f>
        <v>1</v>
      </c>
      <c r="H1338" s="97">
        <f>IF(K1338="特になし　",0,IF(K1338=0,0,1))</f>
        <v>0</v>
      </c>
      <c r="I1338" s="97" t="s">
        <v>120</v>
      </c>
      <c r="J1338" s="97">
        <v>1</v>
      </c>
      <c r="K1338" s="98">
        <f>'項目3(環境の整備)'!AS48</f>
        <v>0</v>
      </c>
    </row>
    <row r="1339" spans="1:21" ht="12" customHeight="1" x14ac:dyDescent="0.15">
      <c r="A1339" s="61" t="s">
        <v>223</v>
      </c>
      <c r="B1339" s="62" t="s">
        <v>6</v>
      </c>
      <c r="C1339" s="62" t="s">
        <v>121</v>
      </c>
      <c r="D1339" s="100" t="s">
        <v>130</v>
      </c>
      <c r="E1339" s="99" t="str">
        <f t="shared" si="27"/>
        <v>回答対象外</v>
      </c>
      <c r="F1339" s="97">
        <v>29</v>
      </c>
      <c r="G1339" s="97">
        <f>IF(F1339&gt;K905,1,0)</f>
        <v>1</v>
      </c>
      <c r="H1339" s="97">
        <f>IF(K1339="特になし　",0,IF(K1339=0,0,1))</f>
        <v>0</v>
      </c>
      <c r="I1339" s="97" t="s">
        <v>120</v>
      </c>
      <c r="J1339" s="97">
        <v>1</v>
      </c>
      <c r="K1339" s="98">
        <f>'項目3(環境の整備)'!AT48</f>
        <v>0</v>
      </c>
    </row>
    <row r="1340" spans="1:21" ht="12" customHeight="1" x14ac:dyDescent="0.15">
      <c r="A1340" s="61" t="s">
        <v>223</v>
      </c>
      <c r="B1340" s="62" t="s">
        <v>6</v>
      </c>
      <c r="C1340" s="62" t="s">
        <v>119</v>
      </c>
      <c r="D1340" s="100" t="s">
        <v>129</v>
      </c>
      <c r="E1340" s="99" t="str">
        <f t="shared" si="27"/>
        <v>回答対象外</v>
      </c>
      <c r="F1340" s="97">
        <v>29</v>
      </c>
      <c r="G1340" s="97">
        <f>IF(F1340&gt;K905,1,0)</f>
        <v>1</v>
      </c>
      <c r="H1340" s="97">
        <f>IF(K1340="(選択)",0,1)</f>
        <v>0</v>
      </c>
      <c r="I1340" s="97" t="s">
        <v>118</v>
      </c>
      <c r="J1340" s="97">
        <v>2</v>
      </c>
      <c r="K1340" s="98" t="str">
        <f>'項目3(環境の整備)'!AU48</f>
        <v>(選択)</v>
      </c>
    </row>
    <row r="1341" spans="1:21" ht="12" customHeight="1" x14ac:dyDescent="0.15">
      <c r="A1341" s="61" t="s">
        <v>223</v>
      </c>
      <c r="B1341" s="62" t="s">
        <v>6</v>
      </c>
      <c r="C1341" s="62" t="s">
        <v>128</v>
      </c>
      <c r="D1341" s="100" t="s">
        <v>184</v>
      </c>
      <c r="E1341" s="99" t="str">
        <f t="shared" si="27"/>
        <v>回答対象外</v>
      </c>
      <c r="F1341" s="97">
        <v>30</v>
      </c>
      <c r="G1341" s="97">
        <f>IF(F1341&gt;K905,1,0)</f>
        <v>1</v>
      </c>
      <c r="H1341" s="97">
        <f>IF(K1341="(選択)",0,1)</f>
        <v>0</v>
      </c>
      <c r="I1341" s="97" t="s">
        <v>118</v>
      </c>
      <c r="J1341" s="97">
        <v>2</v>
      </c>
      <c r="K1341" s="98" t="str">
        <f>'項目3(環境の整備)'!C49</f>
        <v>(選択)</v>
      </c>
    </row>
    <row r="1342" spans="1:21" ht="12" customHeight="1" x14ac:dyDescent="0.15">
      <c r="A1342" s="61" t="s">
        <v>223</v>
      </c>
      <c r="B1342" s="62" t="s">
        <v>6</v>
      </c>
      <c r="C1342" s="62" t="s">
        <v>127</v>
      </c>
      <c r="D1342" s="100" t="s">
        <v>88</v>
      </c>
      <c r="E1342" s="99" t="str">
        <f t="shared" si="27"/>
        <v>回答対象外</v>
      </c>
      <c r="F1342" s="97">
        <v>30</v>
      </c>
      <c r="G1342" s="97">
        <f>IF(F1342&gt;K905,1,0)</f>
        <v>1</v>
      </c>
      <c r="H1342" s="97">
        <f>IF(K1342="特になし　",0,IF(K1342=0,0,1))</f>
        <v>0</v>
      </c>
      <c r="I1342" s="97" t="s">
        <v>120</v>
      </c>
      <c r="J1342" s="97">
        <v>1</v>
      </c>
      <c r="K1342" s="98">
        <f>'項目3(環境の整備)'!D49</f>
        <v>0</v>
      </c>
    </row>
    <row r="1343" spans="1:21" ht="12" customHeight="1" x14ac:dyDescent="0.15">
      <c r="A1343" s="61" t="s">
        <v>223</v>
      </c>
      <c r="B1343" s="62" t="s">
        <v>6</v>
      </c>
      <c r="C1343" s="62" t="s">
        <v>126</v>
      </c>
      <c r="D1343" s="100" t="s">
        <v>143</v>
      </c>
      <c r="E1343" s="99" t="str">
        <f t="shared" si="27"/>
        <v>回答対象外</v>
      </c>
      <c r="F1343" s="97">
        <v>30</v>
      </c>
      <c r="G1343" s="97">
        <f>IF(F1343&gt;K905,1,0)</f>
        <v>1</v>
      </c>
      <c r="H1343" s="97">
        <f>IF(COUNTIF(K1343:W1343,"○")&gt;0,1,0)</f>
        <v>0</v>
      </c>
      <c r="I1343" s="97" t="s">
        <v>122</v>
      </c>
      <c r="J1343" s="97">
        <v>3</v>
      </c>
      <c r="K1343" s="98">
        <f>'項目3(環境の整備)'!G49</f>
        <v>0</v>
      </c>
      <c r="L1343" s="97">
        <f>'項目3(環境の整備)'!H49</f>
        <v>0</v>
      </c>
      <c r="M1343" s="97">
        <f>'項目3(環境の整備)'!I49</f>
        <v>0</v>
      </c>
    </row>
    <row r="1344" spans="1:21" ht="12" customHeight="1" x14ac:dyDescent="0.15">
      <c r="A1344" s="61" t="s">
        <v>223</v>
      </c>
      <c r="B1344" s="62" t="s">
        <v>6</v>
      </c>
      <c r="C1344" s="62" t="s">
        <v>126</v>
      </c>
      <c r="D1344" s="100" t="s">
        <v>142</v>
      </c>
      <c r="E1344" s="99" t="str">
        <f t="shared" si="27"/>
        <v>回答対象外</v>
      </c>
      <c r="F1344" s="97">
        <v>30</v>
      </c>
      <c r="G1344" s="106">
        <f>IF(F1344&gt;K905,1,IF(M1343&lt;&gt;"○",1,0))</f>
        <v>1</v>
      </c>
      <c r="H1344" s="106">
        <f>IF(G1344=1,1,IF(K1344="特になし　",1,IF(K1344=0,0,1)))</f>
        <v>1</v>
      </c>
      <c r="I1344" s="97" t="s">
        <v>120</v>
      </c>
      <c r="J1344" s="97">
        <v>1</v>
      </c>
      <c r="K1344" s="98">
        <f>'項目3(環境の整備)'!J49</f>
        <v>0</v>
      </c>
    </row>
    <row r="1345" spans="1:21" ht="12" customHeight="1" x14ac:dyDescent="0.15">
      <c r="A1345" s="61" t="s">
        <v>223</v>
      </c>
      <c r="B1345" s="62" t="s">
        <v>6</v>
      </c>
      <c r="C1345" s="62" t="s">
        <v>141</v>
      </c>
      <c r="D1345" s="100" t="s">
        <v>140</v>
      </c>
      <c r="E1345" s="99" t="str">
        <f t="shared" si="27"/>
        <v>回答対象外</v>
      </c>
      <c r="F1345" s="97">
        <v>30</v>
      </c>
      <c r="G1345" s="97">
        <f>IF(F1345&gt;K905,1,0)</f>
        <v>1</v>
      </c>
      <c r="H1345" s="97">
        <f>IF(COUNTIF(K1345:W1345,"○")&gt;0,1,0)</f>
        <v>0</v>
      </c>
      <c r="I1345" s="97" t="s">
        <v>122</v>
      </c>
      <c r="J1345" s="97">
        <v>3</v>
      </c>
      <c r="K1345" s="98">
        <f>'項目3(環境の整備)'!K49</f>
        <v>0</v>
      </c>
      <c r="L1345" s="97">
        <f>'項目3(環境の整備)'!L49</f>
        <v>0</v>
      </c>
      <c r="M1345" s="97">
        <f>'項目3(環境の整備)'!M49</f>
        <v>0</v>
      </c>
    </row>
    <row r="1346" spans="1:21" ht="12" customHeight="1" x14ac:dyDescent="0.15">
      <c r="A1346" s="61" t="s">
        <v>223</v>
      </c>
      <c r="B1346" s="62" t="s">
        <v>6</v>
      </c>
      <c r="C1346" s="62" t="s">
        <v>139</v>
      </c>
      <c r="D1346" s="100" t="s">
        <v>138</v>
      </c>
      <c r="E1346" s="99" t="str">
        <f t="shared" si="27"/>
        <v>回答対象外</v>
      </c>
      <c r="F1346" s="97">
        <v>30</v>
      </c>
      <c r="G1346" s="97">
        <f>IF(F1346&gt;K905,1,0)</f>
        <v>1</v>
      </c>
      <c r="H1346" s="97">
        <f>IF(COUNTIF(K1346:W1346,"○")&gt;0,1,0)</f>
        <v>0</v>
      </c>
      <c r="I1346" s="97" t="s">
        <v>122</v>
      </c>
      <c r="J1346" s="97">
        <v>9</v>
      </c>
      <c r="K1346" s="98">
        <f>'項目3(環境の整備)'!N49</f>
        <v>0</v>
      </c>
      <c r="L1346" s="97">
        <f>'項目3(環境の整備)'!O49</f>
        <v>0</v>
      </c>
      <c r="M1346" s="97">
        <f>'項目3(環境の整備)'!P49</f>
        <v>0</v>
      </c>
      <c r="N1346" s="97">
        <f>'項目3(環境の整備)'!Q49</f>
        <v>0</v>
      </c>
      <c r="O1346" s="97">
        <f>'項目3(環境の整備)'!R49</f>
        <v>0</v>
      </c>
      <c r="P1346" s="97">
        <f>'項目3(環境の整備)'!S49</f>
        <v>0</v>
      </c>
      <c r="Q1346" s="97">
        <f>'項目3(環境の整備)'!T49</f>
        <v>0</v>
      </c>
      <c r="R1346" s="97">
        <f>'項目3(環境の整備)'!U49</f>
        <v>0</v>
      </c>
      <c r="S1346" s="97">
        <f>'項目3(環境の整備)'!V49</f>
        <v>0</v>
      </c>
    </row>
    <row r="1347" spans="1:21" ht="12" customHeight="1" x14ac:dyDescent="0.15">
      <c r="A1347" s="61" t="s">
        <v>223</v>
      </c>
      <c r="B1347" s="62" t="s">
        <v>6</v>
      </c>
      <c r="C1347" s="62" t="s">
        <v>136</v>
      </c>
      <c r="D1347" s="100" t="s">
        <v>137</v>
      </c>
      <c r="E1347" s="99" t="str">
        <f t="shared" ref="E1347:E1355" si="28">IF(G1347=1,"回答対象外",IF(H1347=1,"回答済","未回答"))</f>
        <v>回答対象外</v>
      </c>
      <c r="F1347" s="97">
        <v>30</v>
      </c>
      <c r="G1347" s="97">
        <f>IF(F1347&gt;K905,1,0)</f>
        <v>1</v>
      </c>
      <c r="H1347" s="97">
        <f>IF(COUNTIF(K1347:W1347,"○")&gt;0,1,0)</f>
        <v>0</v>
      </c>
      <c r="I1347" s="97" t="s">
        <v>122</v>
      </c>
      <c r="J1347" s="97">
        <v>11</v>
      </c>
      <c r="K1347" s="98">
        <f>'項目3(環境の整備)'!W49</f>
        <v>0</v>
      </c>
      <c r="L1347" s="97">
        <f>'項目3(環境の整備)'!X49</f>
        <v>0</v>
      </c>
      <c r="M1347" s="97">
        <f>'項目3(環境の整備)'!Y49</f>
        <v>0</v>
      </c>
      <c r="N1347" s="97">
        <f>'項目3(環境の整備)'!Z49</f>
        <v>0</v>
      </c>
      <c r="O1347" s="97">
        <f>'項目3(環境の整備)'!AA49</f>
        <v>0</v>
      </c>
      <c r="P1347" s="97">
        <f>'項目3(環境の整備)'!AB49</f>
        <v>0</v>
      </c>
      <c r="Q1347" s="97">
        <f>'項目3(環境の整備)'!AC49</f>
        <v>0</v>
      </c>
      <c r="R1347" s="97">
        <f>'項目3(環境の整備)'!AD49</f>
        <v>0</v>
      </c>
      <c r="S1347" s="97">
        <f>'項目3(環境の整備)'!AE49</f>
        <v>0</v>
      </c>
      <c r="T1347" s="97">
        <f>'項目3(環境の整備)'!AF49</f>
        <v>0</v>
      </c>
      <c r="U1347" s="97">
        <f>'項目3(環境の整備)'!AG49</f>
        <v>0</v>
      </c>
    </row>
    <row r="1348" spans="1:21" ht="12" customHeight="1" x14ac:dyDescent="0.15">
      <c r="A1348" s="61" t="s">
        <v>223</v>
      </c>
      <c r="B1348" s="62" t="s">
        <v>6</v>
      </c>
      <c r="C1348" s="62" t="s">
        <v>136</v>
      </c>
      <c r="D1348" s="100" t="s">
        <v>135</v>
      </c>
      <c r="E1348" s="99" t="str">
        <f t="shared" si="28"/>
        <v>回答対象外</v>
      </c>
      <c r="F1348" s="97">
        <v>30</v>
      </c>
      <c r="G1348" s="106">
        <f>IF(F1348&gt;K905,1,IF(U1347&lt;&gt;"○",1,0))</f>
        <v>1</v>
      </c>
      <c r="H1348" s="106">
        <f>IF(G1348=1,1,IF(K1348="特になし　",1,IF(K1348=0,0,1)))</f>
        <v>1</v>
      </c>
      <c r="I1348" s="97" t="s">
        <v>120</v>
      </c>
      <c r="J1348" s="97">
        <v>1</v>
      </c>
      <c r="K1348" s="98">
        <f>'項目3(環境の整備)'!AH49</f>
        <v>0</v>
      </c>
    </row>
    <row r="1349" spans="1:21" ht="12" customHeight="1" x14ac:dyDescent="0.15">
      <c r="A1349" s="61" t="s">
        <v>223</v>
      </c>
      <c r="B1349" s="62" t="s">
        <v>6</v>
      </c>
      <c r="C1349" s="62" t="s">
        <v>133</v>
      </c>
      <c r="D1349" s="100" t="s">
        <v>134</v>
      </c>
      <c r="E1349" s="99" t="str">
        <f t="shared" si="28"/>
        <v>回答対象外</v>
      </c>
      <c r="F1349" s="97">
        <v>30</v>
      </c>
      <c r="G1349" s="97">
        <f>IF(F1349&gt;K905,1,0)</f>
        <v>1</v>
      </c>
      <c r="H1349" s="97">
        <f>IF(COUNTIF(K1349:W1349,"○")&gt;0,1,0)</f>
        <v>0</v>
      </c>
      <c r="I1349" s="97" t="s">
        <v>122</v>
      </c>
      <c r="J1349" s="97">
        <v>7</v>
      </c>
      <c r="K1349" s="98">
        <f>'項目3(環境の整備)'!AI49</f>
        <v>0</v>
      </c>
      <c r="L1349" s="97">
        <f>'項目3(環境の整備)'!AJ49</f>
        <v>0</v>
      </c>
      <c r="M1349" s="97">
        <f>'項目3(環境の整備)'!AK49</f>
        <v>0</v>
      </c>
      <c r="N1349" s="97">
        <f>'項目3(環境の整備)'!AL49</f>
        <v>0</v>
      </c>
      <c r="O1349" s="97">
        <f>'項目3(環境の整備)'!AM49</f>
        <v>0</v>
      </c>
      <c r="P1349" s="97">
        <f>'項目3(環境の整備)'!AN49</f>
        <v>0</v>
      </c>
      <c r="Q1349" s="97">
        <f>'項目3(環境の整備)'!AO49</f>
        <v>0</v>
      </c>
    </row>
    <row r="1350" spans="1:21" ht="12" customHeight="1" x14ac:dyDescent="0.15">
      <c r="A1350" s="61" t="s">
        <v>223</v>
      </c>
      <c r="B1350" s="62" t="s">
        <v>6</v>
      </c>
      <c r="C1350" s="62" t="s">
        <v>133</v>
      </c>
      <c r="D1350" s="100" t="s">
        <v>132</v>
      </c>
      <c r="E1350" s="99" t="str">
        <f t="shared" si="28"/>
        <v>回答対象外</v>
      </c>
      <c r="F1350" s="97">
        <v>30</v>
      </c>
      <c r="G1350" s="106">
        <f>IF(F1350&gt;K905,1,IF(U1349&lt;&gt;"○",1,0))</f>
        <v>1</v>
      </c>
      <c r="H1350" s="106">
        <f>IF(G1350=1,1,IF(K1350="特になし　",1,IF(K1350=0,0,1)))</f>
        <v>1</v>
      </c>
      <c r="I1350" s="97" t="s">
        <v>120</v>
      </c>
      <c r="J1350" s="97">
        <v>1</v>
      </c>
      <c r="K1350" s="98">
        <f>'項目3(環境の整備)'!AP49</f>
        <v>0</v>
      </c>
    </row>
    <row r="1351" spans="1:21" ht="12" customHeight="1" x14ac:dyDescent="0.15">
      <c r="A1351" s="61" t="s">
        <v>223</v>
      </c>
      <c r="B1351" s="62" t="s">
        <v>6</v>
      </c>
      <c r="C1351" s="62" t="s">
        <v>125</v>
      </c>
      <c r="D1351" s="100" t="s">
        <v>90</v>
      </c>
      <c r="E1351" s="99" t="str">
        <f t="shared" si="28"/>
        <v>回答対象外</v>
      </c>
      <c r="F1351" s="97">
        <v>30</v>
      </c>
      <c r="G1351" s="97">
        <f>IF(F1351&gt;K905,1,0)</f>
        <v>1</v>
      </c>
      <c r="H1351" s="104">
        <v>1</v>
      </c>
      <c r="I1351" s="97" t="s">
        <v>122</v>
      </c>
      <c r="J1351" s="97">
        <v>1</v>
      </c>
      <c r="K1351" s="98">
        <f>'項目3(環境の整備)'!AQ49</f>
        <v>0</v>
      </c>
    </row>
    <row r="1352" spans="1:21" ht="12" customHeight="1" x14ac:dyDescent="0.15">
      <c r="A1352" s="61" t="s">
        <v>223</v>
      </c>
      <c r="B1352" s="62" t="s">
        <v>6</v>
      </c>
      <c r="C1352" s="62" t="s">
        <v>124</v>
      </c>
      <c r="D1352" s="100" t="s">
        <v>7</v>
      </c>
      <c r="E1352" s="99" t="str">
        <f t="shared" si="28"/>
        <v>回答対象外</v>
      </c>
      <c r="F1352" s="97">
        <v>30</v>
      </c>
      <c r="G1352" s="97">
        <f>IF(F1352&gt;K905,1,0)</f>
        <v>1</v>
      </c>
      <c r="H1352" s="97">
        <f>IF(K1352="特になし　",0,IF(K1352=0,0,1))</f>
        <v>0</v>
      </c>
      <c r="I1352" s="97" t="s">
        <v>120</v>
      </c>
      <c r="J1352" s="97">
        <v>1</v>
      </c>
      <c r="K1352" s="98">
        <f>'項目3(環境の整備)'!AR49</f>
        <v>0</v>
      </c>
    </row>
    <row r="1353" spans="1:21" ht="12" customHeight="1" x14ac:dyDescent="0.15">
      <c r="A1353" s="61" t="s">
        <v>223</v>
      </c>
      <c r="B1353" s="62" t="s">
        <v>6</v>
      </c>
      <c r="C1353" s="62" t="s">
        <v>123</v>
      </c>
      <c r="D1353" s="100" t="s">
        <v>131</v>
      </c>
      <c r="E1353" s="99" t="str">
        <f t="shared" si="28"/>
        <v>回答対象外</v>
      </c>
      <c r="F1353" s="97">
        <v>30</v>
      </c>
      <c r="G1353" s="97">
        <f>IF(F1353&gt;K905,1,0)</f>
        <v>1</v>
      </c>
      <c r="H1353" s="97">
        <f>IF(K1353="特になし　",0,IF(K1353=0,0,1))</f>
        <v>0</v>
      </c>
      <c r="I1353" s="97" t="s">
        <v>120</v>
      </c>
      <c r="J1353" s="97">
        <v>1</v>
      </c>
      <c r="K1353" s="98">
        <f>'項目3(環境の整備)'!AS49</f>
        <v>0</v>
      </c>
    </row>
    <row r="1354" spans="1:21" ht="12" customHeight="1" x14ac:dyDescent="0.15">
      <c r="A1354" s="61" t="s">
        <v>223</v>
      </c>
      <c r="B1354" s="62" t="s">
        <v>6</v>
      </c>
      <c r="C1354" s="62" t="s">
        <v>121</v>
      </c>
      <c r="D1354" s="100" t="s">
        <v>130</v>
      </c>
      <c r="E1354" s="99" t="str">
        <f t="shared" si="28"/>
        <v>回答対象外</v>
      </c>
      <c r="F1354" s="97">
        <v>30</v>
      </c>
      <c r="G1354" s="97">
        <f>IF(F1354&gt;K905,1,0)</f>
        <v>1</v>
      </c>
      <c r="H1354" s="97">
        <f>IF(K1354="特になし　",0,IF(K1354=0,0,1))</f>
        <v>0</v>
      </c>
      <c r="I1354" s="97" t="s">
        <v>120</v>
      </c>
      <c r="J1354" s="97">
        <v>1</v>
      </c>
      <c r="K1354" s="98">
        <f>'項目3(環境の整備)'!AT49</f>
        <v>0</v>
      </c>
    </row>
    <row r="1355" spans="1:21" ht="12" customHeight="1" x14ac:dyDescent="0.15">
      <c r="A1355" s="61" t="s">
        <v>223</v>
      </c>
      <c r="B1355" s="62" t="s">
        <v>6</v>
      </c>
      <c r="C1355" s="62" t="s">
        <v>119</v>
      </c>
      <c r="D1355" s="100" t="s">
        <v>129</v>
      </c>
      <c r="E1355" s="99" t="str">
        <f t="shared" si="28"/>
        <v>回答対象外</v>
      </c>
      <c r="F1355" s="97">
        <v>30</v>
      </c>
      <c r="G1355" s="97">
        <f>IF(F1355&gt;K905,1,0)</f>
        <v>1</v>
      </c>
      <c r="H1355" s="97">
        <f>IF(K1355="(選択)",0,1)</f>
        <v>0</v>
      </c>
      <c r="I1355" s="97" t="s">
        <v>118</v>
      </c>
      <c r="J1355" s="97">
        <v>2</v>
      </c>
      <c r="K1355" s="98" t="str">
        <f>'項目3(環境の整備)'!AU49</f>
        <v>(選択)</v>
      </c>
    </row>
  </sheetData>
  <autoFilter ref="A2:W1355"/>
  <phoneticPr fontId="8"/>
  <conditionalFormatting sqref="E3:E1355">
    <cfRule type="expression" dxfId="1" priority="1">
      <formula>E3="回答対象外"</formula>
    </cfRule>
    <cfRule type="expression" dxfId="0" priority="2">
      <formula>E3="未回答"</formula>
    </cfRule>
  </conditionalFormatting>
  <hyperlinks>
    <hyperlink ref="E3" location="'項目E (不当な差別的取扱い)'!C11" display="未回答"/>
    <hyperlink ref="E4" location="'項目E (不当な差別的取扱い)'!C20" display="未回答"/>
    <hyperlink ref="E5" location="'項目E (不当な差別的取扱い)'!D20" display="未回答"/>
    <hyperlink ref="E6" location="'項目E (不当な差別的取扱い)'!G20" display="未回答"/>
    <hyperlink ref="E7" location="'項目E (不当な差別的取扱い)'!J20" display="未回答"/>
    <hyperlink ref="E8" location="'項目E (不当な差別的取扱い)'!K20" display="未回答"/>
    <hyperlink ref="E9" location="'項目E (不当な差別的取扱い)'!N20" display="未回答"/>
    <hyperlink ref="E10" location="'項目E (不当な差別的取扱い)'!W20" display="未回答"/>
    <hyperlink ref="E11" location="'項目E (不当な差別的取扱い)'!AH20" display="未回答"/>
    <hyperlink ref="E12" location="'項目E (不当な差別的取扱い)'!AI20" display="未回答"/>
    <hyperlink ref="E13" location="'項目E (不当な差別的取扱い)'!AP20" display="未回答"/>
    <hyperlink ref="E14" location="'項目E (不当な差別的取扱い)'!AQ20" display="未回答"/>
    <hyperlink ref="E15" location="'項目E (不当な差別的取扱い)'!AR20" display="未回答"/>
    <hyperlink ref="E16" location="'項目E (不当な差別的取扱い)'!AS20" display="未回答"/>
    <hyperlink ref="E17" location="'項目E (不当な差別的取扱い)'!AT20" display="未回答"/>
    <hyperlink ref="E18" location="'項目E (不当な差別的取扱い)'!AU20" display="未回答"/>
    <hyperlink ref="E19" location="'項目E (不当な差別的取扱い)'!C21" display="未回答"/>
    <hyperlink ref="E20" location="'項目E (不当な差別的取扱い)'!D21" display="未回答"/>
    <hyperlink ref="E21" location="'項目E (不当な差別的取扱い)'!G21" display="未回答"/>
    <hyperlink ref="E22" location="'項目E (不当な差別的取扱い)'!J21" display="未回答"/>
    <hyperlink ref="E23" location="'項目E (不当な差別的取扱い)'!K21" display="未回答"/>
    <hyperlink ref="E24" location="'項目E (不当な差別的取扱い)'!N21" display="未回答"/>
    <hyperlink ref="E25" location="'項目E (不当な差別的取扱い)'!W21" display="未回答"/>
    <hyperlink ref="E26" location="'項目E (不当な差別的取扱い)'!AH21" display="未回答"/>
    <hyperlink ref="E27" location="'項目E (不当な差別的取扱い)'!AI21" display="未回答"/>
    <hyperlink ref="E28" location="'項目E (不当な差別的取扱い)'!AP21" display="未回答"/>
    <hyperlink ref="E29" location="'項目E (不当な差別的取扱い)'!AQ21" display="未回答"/>
    <hyperlink ref="E30" location="'項目E (不当な差別的取扱い)'!AR21" display="未回答"/>
    <hyperlink ref="E31" location="'項目E (不当な差別的取扱い)'!AS21" display="未回答"/>
    <hyperlink ref="E32" location="'項目E (不当な差別的取扱い)'!AT21" display="未回答"/>
    <hyperlink ref="E33" location="'項目E (不当な差別的取扱い)'!AU21" display="未回答"/>
    <hyperlink ref="E34" location="'項目E (不当な差別的取扱い)'!C22" display="未回答"/>
    <hyperlink ref="E35" location="'項目E (不当な差別的取扱い)'!D22" display="未回答"/>
    <hyperlink ref="E36" location="'項目E (不当な差別的取扱い)'!G22" display="未回答"/>
    <hyperlink ref="E37" location="'項目E (不当な差別的取扱い)'!J22" display="未回答"/>
    <hyperlink ref="E38" location="'項目E (不当な差別的取扱い)'!K22" display="未回答"/>
    <hyperlink ref="E39" location="'項目E (不当な差別的取扱い)'!N22" display="未回答"/>
    <hyperlink ref="E40" location="'項目E (不当な差別的取扱い)'!W22" display="未回答"/>
    <hyperlink ref="E41" location="'項目E (不当な差別的取扱い)'!AH22" display="未回答"/>
    <hyperlink ref="E42" location="'項目E (不当な差別的取扱い)'!AI22" display="未回答"/>
    <hyperlink ref="E43" location="'項目E (不当な差別的取扱い)'!AP22" display="未回答"/>
    <hyperlink ref="E44" location="'項目E (不当な差別的取扱い)'!AQ22" display="未回答"/>
    <hyperlink ref="E45" location="'項目E (不当な差別的取扱い)'!AR22" display="未回答"/>
    <hyperlink ref="E46" location="'項目E (不当な差別的取扱い)'!AS22" display="未回答"/>
    <hyperlink ref="E47" location="'項目E (不当な差別的取扱い)'!AT22" display="未回答"/>
    <hyperlink ref="E48" location="'項目E (不当な差別的取扱い)'!AU22" display="未回答"/>
    <hyperlink ref="E49" location="'項目E (不当な差別的取扱い)'!C23" display="未回答"/>
    <hyperlink ref="E50" location="'項目E (不当な差別的取扱い)'!D23" display="未回答"/>
    <hyperlink ref="E51" location="'項目E (不当な差別的取扱い)'!G23" display="未回答"/>
    <hyperlink ref="E52" location="'項目E (不当な差別的取扱い)'!J23" display="未回答"/>
    <hyperlink ref="E53" location="'項目E (不当な差別的取扱い)'!K23" display="未回答"/>
    <hyperlink ref="E54" location="'項目E (不当な差別的取扱い)'!N23" display="未回答"/>
    <hyperlink ref="E55" location="'項目E (不当な差別的取扱い)'!W23" display="未回答"/>
    <hyperlink ref="E56" location="'項目E (不当な差別的取扱い)'!AH23" display="未回答"/>
    <hyperlink ref="E57" location="'項目E (不当な差別的取扱い)'!AI23" display="未回答"/>
    <hyperlink ref="E58" location="'項目E (不当な差別的取扱い)'!AP23" display="未回答"/>
    <hyperlink ref="E59" location="'項目E (不当な差別的取扱い)'!AQ23" display="未回答"/>
    <hyperlink ref="E60" location="'項目E (不当な差別的取扱い)'!AR23" display="未回答"/>
    <hyperlink ref="E61" location="'項目E (不当な差別的取扱い)'!AS23" display="未回答"/>
    <hyperlink ref="E62" location="'項目E (不当な差別的取扱い)'!AT23" display="未回答"/>
    <hyperlink ref="E63" location="'項目E (不当な差別的取扱い)'!AU23" display="未回答"/>
    <hyperlink ref="E64" location="'項目E (不当な差別的取扱い)'!C24" display="未回答"/>
    <hyperlink ref="E65" location="'項目E (不当な差別的取扱い)'!D24" display="未回答"/>
    <hyperlink ref="E66" location="'項目E (不当な差別的取扱い)'!G24" display="未回答"/>
    <hyperlink ref="E67" location="'項目E (不当な差別的取扱い)'!J24" display="未回答"/>
    <hyperlink ref="E68" location="'項目E (不当な差別的取扱い)'!K24" display="未回答"/>
    <hyperlink ref="E69" location="'項目E (不当な差別的取扱い)'!N24" display="未回答"/>
    <hyperlink ref="E70" location="'項目E (不当な差別的取扱い)'!W24" display="未回答"/>
    <hyperlink ref="E71" location="'項目E (不当な差別的取扱い)'!AH24" display="未回答"/>
    <hyperlink ref="E72" location="'項目E (不当な差別的取扱い)'!AI24" display="未回答"/>
    <hyperlink ref="E73" location="'項目E (不当な差別的取扱い)'!AP24" display="未回答"/>
    <hyperlink ref="E74" location="'項目E (不当な差別的取扱い)'!AQ24" display="未回答"/>
    <hyperlink ref="E75" location="'項目E (不当な差別的取扱い)'!AR24" display="未回答"/>
    <hyperlink ref="E76" location="'項目E (不当な差別的取扱い)'!AS24" display="未回答"/>
    <hyperlink ref="E77" location="'項目E (不当な差別的取扱い)'!AT24" display="未回答"/>
    <hyperlink ref="E78" location="'項目E (不当な差別的取扱い)'!AU24" display="未回答"/>
    <hyperlink ref="E79" location="'項目E (不当な差別的取扱い)'!C25" display="未回答"/>
    <hyperlink ref="E80" location="'項目E (不当な差別的取扱い)'!D25" display="未回答"/>
    <hyperlink ref="E81" location="'項目E (不当な差別的取扱い)'!G25" display="未回答"/>
    <hyperlink ref="E82" location="'項目E (不当な差別的取扱い)'!J25" display="未回答"/>
    <hyperlink ref="E83" location="'項目E (不当な差別的取扱い)'!K25" display="未回答"/>
    <hyperlink ref="E84" location="'項目E (不当な差別的取扱い)'!N25" display="未回答"/>
    <hyperlink ref="E85" location="'項目E (不当な差別的取扱い)'!W25" display="未回答"/>
    <hyperlink ref="E86" location="'項目E (不当な差別的取扱い)'!AH25" display="未回答"/>
    <hyperlink ref="E87" location="'項目E (不当な差別的取扱い)'!AI25" display="未回答"/>
    <hyperlink ref="E88" location="'項目E (不当な差別的取扱い)'!AP25" display="未回答"/>
    <hyperlink ref="E89" location="'項目E (不当な差別的取扱い)'!AQ25" display="未回答"/>
    <hyperlink ref="E90" location="'項目E (不当な差別的取扱い)'!AR25" display="未回答"/>
    <hyperlink ref="E91" location="'項目E (不当な差別的取扱い)'!AS25" display="未回答"/>
    <hyperlink ref="E92" location="'項目E (不当な差別的取扱い)'!AT25" display="未回答"/>
    <hyperlink ref="E93" location="'項目E (不当な差別的取扱い)'!AU25" display="未回答"/>
    <hyperlink ref="E94" location="'項目E (不当な差別的取扱い)'!C26" display="未回答"/>
    <hyperlink ref="E95" location="'項目E (不当な差別的取扱い)'!D26" display="未回答"/>
    <hyperlink ref="E96" location="'項目E (不当な差別的取扱い)'!G26" display="未回答"/>
    <hyperlink ref="E97" location="'項目E (不当な差別的取扱い)'!J26" display="未回答"/>
    <hyperlink ref="E98" location="'項目E (不当な差別的取扱い)'!K26" display="未回答"/>
    <hyperlink ref="E99" location="'項目E (不当な差別的取扱い)'!N26" display="未回答"/>
    <hyperlink ref="E100" location="'項目E (不当な差別的取扱い)'!W26" display="未回答"/>
    <hyperlink ref="E101" location="'項目E (不当な差別的取扱い)'!AH26" display="未回答"/>
    <hyperlink ref="E102" location="'項目E (不当な差別的取扱い)'!AI26" display="未回答"/>
    <hyperlink ref="E103" location="'項目E (不当な差別的取扱い)'!AP26" display="未回答"/>
    <hyperlink ref="E104" location="'項目E (不当な差別的取扱い)'!AQ26" display="未回答"/>
    <hyperlink ref="E105" location="'項目E (不当な差別的取扱い)'!AR26" display="未回答"/>
    <hyperlink ref="E106" location="'項目E (不当な差別的取扱い)'!AS26" display="未回答"/>
    <hyperlink ref="E107" location="'項目E (不当な差別的取扱い)'!AT26" display="未回答"/>
    <hyperlink ref="E108" location="'項目E (不当な差別的取扱い)'!AU26" display="未回答"/>
    <hyperlink ref="E109" location="'項目E (不当な差別的取扱い)'!C27" display="未回答"/>
    <hyperlink ref="E110" location="'項目E (不当な差別的取扱い)'!D27" display="未回答"/>
    <hyperlink ref="E111" location="'項目E (不当な差別的取扱い)'!G27" display="未回答"/>
    <hyperlink ref="E112" location="'項目E (不当な差別的取扱い)'!J27" display="未回答"/>
    <hyperlink ref="E113" location="'項目E (不当な差別的取扱い)'!K27" display="未回答"/>
    <hyperlink ref="E114" location="'項目E (不当な差別的取扱い)'!N27" display="未回答"/>
    <hyperlink ref="E115" location="'項目E (不当な差別的取扱い)'!W27" display="未回答"/>
    <hyperlink ref="E116" location="'項目E (不当な差別的取扱い)'!AH27" display="未回答"/>
    <hyperlink ref="E117" location="'項目E (不当な差別的取扱い)'!AI27" display="未回答"/>
    <hyperlink ref="E118" location="'項目E (不当な差別的取扱い)'!AP27" display="未回答"/>
    <hyperlink ref="E119" location="'項目E (不当な差別的取扱い)'!AQ27" display="未回答"/>
    <hyperlink ref="E120" location="'項目E (不当な差別的取扱い)'!AR27" display="未回答"/>
    <hyperlink ref="E121" location="'項目E (不当な差別的取扱い)'!AS27" display="未回答"/>
    <hyperlink ref="E122" location="'項目E (不当な差別的取扱い)'!AT27" display="未回答"/>
    <hyperlink ref="E123" location="'項目E (不当な差別的取扱い)'!AU27" display="未回答"/>
    <hyperlink ref="E124" location="'項目E (不当な差別的取扱い)'!C28" display="未回答"/>
    <hyperlink ref="E125" location="'項目E (不当な差別的取扱い)'!D28" display="未回答"/>
    <hyperlink ref="E126" location="'項目E (不当な差別的取扱い)'!G28" display="未回答"/>
    <hyperlink ref="E127" location="'項目E (不当な差別的取扱い)'!J28" display="未回答"/>
    <hyperlink ref="E128" location="'項目E (不当な差別的取扱い)'!K28" display="未回答"/>
    <hyperlink ref="E129" location="'項目E (不当な差別的取扱い)'!N28" display="未回答"/>
    <hyperlink ref="E130" location="'項目E (不当な差別的取扱い)'!W28" display="未回答"/>
    <hyperlink ref="E131" location="'項目E (不当な差別的取扱い)'!AH28" display="未回答"/>
    <hyperlink ref="E132" location="'項目E (不当な差別的取扱い)'!AI28" display="未回答"/>
    <hyperlink ref="E133" location="'項目E (不当な差別的取扱い)'!AP28" display="未回答"/>
    <hyperlink ref="E134" location="'項目E (不当な差別的取扱い)'!AQ28" display="未回答"/>
    <hyperlink ref="E135" location="'項目E (不当な差別的取扱い)'!AR28" display="未回答"/>
    <hyperlink ref="E136" location="'項目E (不当な差別的取扱い)'!AS28" display="未回答"/>
    <hyperlink ref="E137" location="'項目E (不当な差別的取扱い)'!AT28" display="未回答"/>
    <hyperlink ref="E138" location="'項目E (不当な差別的取扱い)'!AU28" display="未回答"/>
    <hyperlink ref="E139" location="'項目E (不当な差別的取扱い)'!C29" display="未回答"/>
    <hyperlink ref="E140" location="'項目E (不当な差別的取扱い)'!D29" display="未回答"/>
    <hyperlink ref="E141" location="'項目E (不当な差別的取扱い)'!G29" display="未回答"/>
    <hyperlink ref="E142" location="'項目E (不当な差別的取扱い)'!J29" display="未回答"/>
    <hyperlink ref="E143" location="'項目E (不当な差別的取扱い)'!K29" display="未回答"/>
    <hyperlink ref="E144" location="'項目E (不当な差別的取扱い)'!N29" display="未回答"/>
    <hyperlink ref="E145" location="'項目E (不当な差別的取扱い)'!W29" display="未回答"/>
    <hyperlink ref="E146" location="'項目E (不当な差別的取扱い)'!AH29" display="未回答"/>
    <hyperlink ref="E147" location="'項目E (不当な差別的取扱い)'!AI29" display="未回答"/>
    <hyperlink ref="E148" location="'項目E (不当な差別的取扱い)'!AP29" display="未回答"/>
    <hyperlink ref="E149" location="'項目E (不当な差別的取扱い)'!AQ29" display="未回答"/>
    <hyperlink ref="E150" location="'項目E (不当な差別的取扱い)'!AR29" display="未回答"/>
    <hyperlink ref="E151" location="'項目E (不当な差別的取扱い)'!AS29" display="未回答"/>
    <hyperlink ref="E152" location="'項目E (不当な差別的取扱い)'!AT29" display="未回答"/>
    <hyperlink ref="E153" location="'項目E (不当な差別的取扱い)'!AU29" display="未回答"/>
    <hyperlink ref="E154" location="'項目E (不当な差別的取扱い)'!C30" display="未回答"/>
    <hyperlink ref="E155" location="'項目E (不当な差別的取扱い)'!D30" display="未回答"/>
    <hyperlink ref="E156" location="'項目E (不当な差別的取扱い)'!G30" display="未回答"/>
    <hyperlink ref="E157" location="'項目E (不当な差別的取扱い)'!J30" display="未回答"/>
    <hyperlink ref="E158" location="'項目E (不当な差別的取扱い)'!K30" display="未回答"/>
    <hyperlink ref="E159" location="'項目E (不当な差別的取扱い)'!N30" display="未回答"/>
    <hyperlink ref="E160" location="'項目E (不当な差別的取扱い)'!W30" display="未回答"/>
    <hyperlink ref="E161" location="'項目E (不当な差別的取扱い)'!AH30" display="未回答"/>
    <hyperlink ref="E162" location="'項目E (不当な差別的取扱い)'!AI30" display="未回答"/>
    <hyperlink ref="E163" location="'項目E (不当な差別的取扱い)'!AP30" display="未回答"/>
    <hyperlink ref="E164" location="'項目E (不当な差別的取扱い)'!AQ30" display="未回答"/>
    <hyperlink ref="E165" location="'項目E (不当な差別的取扱い)'!AR30" display="未回答"/>
    <hyperlink ref="E166" location="'項目E (不当な差別的取扱い)'!AS30" display="未回答"/>
    <hyperlink ref="E167" location="'項目E (不当な差別的取扱い)'!AT30" display="未回答"/>
    <hyperlink ref="E168" location="'項目E (不当な差別的取扱い)'!AU30" display="未回答"/>
    <hyperlink ref="E169" location="'項目E (不当な差別的取扱い)'!C31" display="未回答"/>
    <hyperlink ref="E170" location="'項目E (不当な差別的取扱い)'!D31" display="未回答"/>
    <hyperlink ref="E171" location="'項目E (不当な差別的取扱い)'!G31" display="未回答"/>
    <hyperlink ref="E172" location="'項目E (不当な差別的取扱い)'!J31" display="未回答"/>
    <hyperlink ref="E173" location="'項目E (不当な差別的取扱い)'!K31" display="未回答"/>
    <hyperlink ref="E174" location="'項目E (不当な差別的取扱い)'!N31" display="未回答"/>
    <hyperlink ref="E175" location="'項目E (不当な差別的取扱い)'!W31" display="未回答"/>
    <hyperlink ref="E176" location="'項目E (不当な差別的取扱い)'!AH31" display="未回答"/>
    <hyperlink ref="E177" location="'項目E (不当な差別的取扱い)'!AI31" display="未回答"/>
    <hyperlink ref="E178" location="'項目E (不当な差別的取扱い)'!AP31" display="未回答"/>
    <hyperlink ref="E179" location="'項目E (不当な差別的取扱い)'!AQ31" display="未回答"/>
    <hyperlink ref="E180" location="'項目E (不当な差別的取扱い)'!AR31" display="未回答"/>
    <hyperlink ref="E181" location="'項目E (不当な差別的取扱い)'!AS31" display="未回答"/>
    <hyperlink ref="E182" location="'項目E (不当な差別的取扱い)'!AT31" display="未回答"/>
    <hyperlink ref="E183" location="'項目E (不当な差別的取扱い)'!AU31" display="未回答"/>
    <hyperlink ref="E184" location="'項目E (不当な差別的取扱い)'!C32" display="未回答"/>
    <hyperlink ref="E185" location="'項目E (不当な差別的取扱い)'!D32" display="未回答"/>
    <hyperlink ref="E186" location="'項目E (不当な差別的取扱い)'!G32" display="未回答"/>
    <hyperlink ref="E187" location="'項目E (不当な差別的取扱い)'!J32" display="未回答"/>
    <hyperlink ref="E188" location="'項目E (不当な差別的取扱い)'!K32" display="未回答"/>
    <hyperlink ref="E189" location="'項目E (不当な差別的取扱い)'!N32" display="未回答"/>
    <hyperlink ref="E190" location="'項目E (不当な差別的取扱い)'!W32" display="未回答"/>
    <hyperlink ref="E191" location="'項目E (不当な差別的取扱い)'!AH32" display="未回答"/>
    <hyperlink ref="E192" location="'項目E (不当な差別的取扱い)'!AI32" display="未回答"/>
    <hyperlink ref="E193" location="'項目E (不当な差別的取扱い)'!AP32" display="未回答"/>
    <hyperlink ref="E194" location="'項目E (不当な差別的取扱い)'!AQ32" display="未回答"/>
    <hyperlink ref="E195" location="'項目E (不当な差別的取扱い)'!AR32" display="未回答"/>
    <hyperlink ref="E196" location="'項目E (不当な差別的取扱い)'!AS32" display="未回答"/>
    <hyperlink ref="E197" location="'項目E (不当な差別的取扱い)'!AT32" display="未回答"/>
    <hyperlink ref="E198" location="'項目E (不当な差別的取扱い)'!AU32" display="未回答"/>
    <hyperlink ref="E199" location="'項目E (不当な差別的取扱い)'!C33" display="未回答"/>
    <hyperlink ref="E200" location="'項目E (不当な差別的取扱い)'!D33" display="未回答"/>
    <hyperlink ref="E201" location="'項目E (不当な差別的取扱い)'!G33" display="未回答"/>
    <hyperlink ref="E202" location="'項目E (不当な差別的取扱い)'!J33" display="未回答"/>
    <hyperlink ref="E203" location="'項目E (不当な差別的取扱い)'!K33" display="未回答"/>
    <hyperlink ref="E204" location="'項目E (不当な差別的取扱い)'!N33" display="未回答"/>
    <hyperlink ref="E205" location="'項目E (不当な差別的取扱い)'!W33" display="未回答"/>
    <hyperlink ref="E206" location="'項目E (不当な差別的取扱い)'!AH33" display="未回答"/>
    <hyperlink ref="E207" location="'項目E (不当な差別的取扱い)'!AI33" display="未回答"/>
    <hyperlink ref="E208" location="'項目E (不当な差別的取扱い)'!AP33" display="未回答"/>
    <hyperlink ref="E209" location="'項目E (不当な差別的取扱い)'!AQ33" display="未回答"/>
    <hyperlink ref="E210" location="'項目E (不当な差別的取扱い)'!AR33" display="未回答"/>
    <hyperlink ref="E211" location="'項目E (不当な差別的取扱い)'!AS33" display="未回答"/>
    <hyperlink ref="E212" location="'項目E (不当な差別的取扱い)'!AT33" display="未回答"/>
    <hyperlink ref="E213" location="'項目E (不当な差別的取扱い)'!AU33" display="未回答"/>
    <hyperlink ref="E214" location="'項目E (不当な差別的取扱い)'!C34" display="未回答"/>
    <hyperlink ref="E215" location="'項目E (不当な差別的取扱い)'!D34" display="未回答"/>
    <hyperlink ref="E216" location="'項目E (不当な差別的取扱い)'!G34" display="未回答"/>
    <hyperlink ref="E217" location="'項目E (不当な差別的取扱い)'!J34" display="未回答"/>
    <hyperlink ref="E218" location="'項目E (不当な差別的取扱い)'!K34" display="未回答"/>
    <hyperlink ref="E219" location="'項目E (不当な差別的取扱い)'!N34" display="未回答"/>
    <hyperlink ref="E220" location="'項目E (不当な差別的取扱い)'!W34" display="未回答"/>
    <hyperlink ref="E221" location="'項目E (不当な差別的取扱い)'!AH34" display="未回答"/>
    <hyperlink ref="E222" location="'項目E (不当な差別的取扱い)'!AI34" display="未回答"/>
    <hyperlink ref="E223" location="'項目E (不当な差別的取扱い)'!AP34" display="未回答"/>
    <hyperlink ref="E224" location="'項目E (不当な差別的取扱い)'!AQ34" display="未回答"/>
    <hyperlink ref="E225" location="'項目E (不当な差別的取扱い)'!AR34" display="未回答"/>
    <hyperlink ref="E226" location="'項目E (不当な差別的取扱い)'!AS34" display="未回答"/>
    <hyperlink ref="E227" location="'項目E (不当な差別的取扱い)'!AT34" display="未回答"/>
    <hyperlink ref="E228" location="'項目E (不当な差別的取扱い)'!AU34" display="未回答"/>
    <hyperlink ref="E229" location="'項目E (不当な差別的取扱い)'!C35" display="未回答"/>
    <hyperlink ref="E230" location="'項目E (不当な差別的取扱い)'!D35" display="未回答"/>
    <hyperlink ref="E231" location="'項目E (不当な差別的取扱い)'!G35" display="未回答"/>
    <hyperlink ref="E232" location="'項目E (不当な差別的取扱い)'!J35" display="未回答"/>
    <hyperlink ref="E233" location="'項目E (不当な差別的取扱い)'!K35" display="未回答"/>
    <hyperlink ref="E234" location="'項目E (不当な差別的取扱い)'!N35" display="未回答"/>
    <hyperlink ref="E235" location="'項目E (不当な差別的取扱い)'!W35" display="未回答"/>
    <hyperlink ref="E236" location="'項目E (不当な差別的取扱い)'!AH35" display="未回答"/>
    <hyperlink ref="E237" location="'項目E (不当な差別的取扱い)'!AI35" display="未回答"/>
    <hyperlink ref="E238" location="'項目E (不当な差別的取扱い)'!AP35" display="未回答"/>
    <hyperlink ref="E239" location="'項目E (不当な差別的取扱い)'!AQ35" display="未回答"/>
    <hyperlink ref="E240" location="'項目E (不当な差別的取扱い)'!AR35" display="未回答"/>
    <hyperlink ref="E241" location="'項目E (不当な差別的取扱い)'!AS35" display="未回答"/>
    <hyperlink ref="E242" location="'項目E (不当な差別的取扱い)'!AT35" display="未回答"/>
    <hyperlink ref="E243" location="'項目E (不当な差別的取扱い)'!AU35" display="未回答"/>
    <hyperlink ref="E244" location="'項目E (不当な差別的取扱い)'!C36" display="未回答"/>
    <hyperlink ref="E245" location="'項目E (不当な差別的取扱い)'!D36" display="未回答"/>
    <hyperlink ref="E246" location="'項目E (不当な差別的取扱い)'!G36" display="未回答"/>
    <hyperlink ref="E247" location="'項目E (不当な差別的取扱い)'!J36" display="未回答"/>
    <hyperlink ref="E248" location="'項目E (不当な差別的取扱い)'!K36" display="未回答"/>
    <hyperlink ref="E249" location="'項目E (不当な差別的取扱い)'!N36" display="未回答"/>
    <hyperlink ref="E250" location="'項目E (不当な差別的取扱い)'!W36" display="未回答"/>
    <hyperlink ref="E251" location="'項目E (不当な差別的取扱い)'!AH36" display="未回答"/>
    <hyperlink ref="E252" location="'項目E (不当な差別的取扱い)'!AI36" display="未回答"/>
    <hyperlink ref="E253" location="'項目E (不当な差別的取扱い)'!AP36" display="未回答"/>
    <hyperlink ref="E254" location="'項目E (不当な差別的取扱い)'!AQ36" display="未回答"/>
    <hyperlink ref="E255" location="'項目E (不当な差別的取扱い)'!AR36" display="未回答"/>
    <hyperlink ref="E256" location="'項目E (不当な差別的取扱い)'!AS36" display="未回答"/>
    <hyperlink ref="E257" location="'項目E (不当な差別的取扱い)'!AT36" display="未回答"/>
    <hyperlink ref="E258" location="'項目E (不当な差別的取扱い)'!AU36" display="未回答"/>
    <hyperlink ref="E259" location="'項目E (不当な差別的取扱い)'!C37" display="未回答"/>
    <hyperlink ref="E260" location="'項目E (不当な差別的取扱い)'!D37" display="未回答"/>
    <hyperlink ref="E261" location="'項目E (不当な差別的取扱い)'!G37" display="未回答"/>
    <hyperlink ref="E262" location="'項目E (不当な差別的取扱い)'!J37" display="未回答"/>
    <hyperlink ref="E263" location="'項目E (不当な差別的取扱い)'!K37" display="未回答"/>
    <hyperlink ref="E264" location="'項目E (不当な差別的取扱い)'!N37" display="未回答"/>
    <hyperlink ref="E265" location="'項目E (不当な差別的取扱い)'!W37" display="未回答"/>
    <hyperlink ref="E266" location="'項目E (不当な差別的取扱い)'!AH37" display="未回答"/>
    <hyperlink ref="E267" location="'項目E (不当な差別的取扱い)'!AI37" display="未回答"/>
    <hyperlink ref="E268" location="'項目E (不当な差別的取扱い)'!AP37" display="未回答"/>
    <hyperlink ref="E269" location="'項目E (不当な差別的取扱い)'!AQ37" display="未回答"/>
    <hyperlink ref="E270" location="'項目E (不当な差別的取扱い)'!AR37" display="未回答"/>
    <hyperlink ref="E271" location="'項目E (不当な差別的取扱い)'!AS37" display="未回答"/>
    <hyperlink ref="E272" location="'項目E (不当な差別的取扱い)'!AT37" display="未回答"/>
    <hyperlink ref="E273" location="'項目E (不当な差別的取扱い)'!AU37" display="未回答"/>
    <hyperlink ref="E274" location="'項目E (不当な差別的取扱い)'!C38" display="未回答"/>
    <hyperlink ref="E275" location="'項目E (不当な差別的取扱い)'!D38" display="未回答"/>
    <hyperlink ref="E276" location="'項目E (不当な差別的取扱い)'!G38" display="未回答"/>
    <hyperlink ref="E277" location="'項目E (不当な差別的取扱い)'!J38" display="未回答"/>
    <hyperlink ref="E278" location="'項目E (不当な差別的取扱い)'!K38" display="未回答"/>
    <hyperlink ref="E279" location="'項目E (不当な差別的取扱い)'!N38" display="未回答"/>
    <hyperlink ref="E280" location="'項目E (不当な差別的取扱い)'!W38" display="未回答"/>
    <hyperlink ref="E281" location="'項目E (不当な差別的取扱い)'!AH38" display="未回答"/>
    <hyperlink ref="E282" location="'項目E (不当な差別的取扱い)'!AI38" display="未回答"/>
    <hyperlink ref="E283" location="'項目E (不当な差別的取扱い)'!AP38" display="未回答"/>
    <hyperlink ref="E284" location="'項目E (不当な差別的取扱い)'!AQ38" display="未回答"/>
    <hyperlink ref="E285" location="'項目E (不当な差別的取扱い)'!AR38" display="未回答"/>
    <hyperlink ref="E286" location="'項目E (不当な差別的取扱い)'!AS38" display="未回答"/>
    <hyperlink ref="E287" location="'項目E (不当な差別的取扱い)'!AT38" display="未回答"/>
    <hyperlink ref="E288" location="'項目E (不当な差別的取扱い)'!AU38" display="未回答"/>
    <hyperlink ref="E289" location="'項目E (不当な差別的取扱い)'!C39" display="未回答"/>
    <hyperlink ref="E290" location="'項目E (不当な差別的取扱い)'!D39" display="未回答"/>
    <hyperlink ref="E291" location="'項目E (不当な差別的取扱い)'!G39" display="未回答"/>
    <hyperlink ref="E292" location="'項目E (不当な差別的取扱い)'!J39" display="未回答"/>
    <hyperlink ref="E293" location="'項目E (不当な差別的取扱い)'!K39" display="未回答"/>
    <hyperlink ref="E294" location="'項目E (不当な差別的取扱い)'!N39" display="未回答"/>
    <hyperlink ref="E295" location="'項目E (不当な差別的取扱い)'!W39" display="未回答"/>
    <hyperlink ref="E296" location="'項目E (不当な差別的取扱い)'!AH39" display="未回答"/>
    <hyperlink ref="E297" location="'項目E (不当な差別的取扱い)'!AI39" display="未回答"/>
    <hyperlink ref="E298" location="'項目E (不当な差別的取扱い)'!AP39" display="未回答"/>
    <hyperlink ref="E299" location="'項目E (不当な差別的取扱い)'!AQ39" display="未回答"/>
    <hyperlink ref="E300" location="'項目E (不当な差別的取扱い)'!AR39" display="未回答"/>
    <hyperlink ref="E301" location="'項目E (不当な差別的取扱い)'!AS39" display="未回答"/>
    <hyperlink ref="E302" location="'項目E (不当な差別的取扱い)'!AT39" display="未回答"/>
    <hyperlink ref="E303" location="'項目E (不当な差別的取扱い)'!AU39" display="未回答"/>
    <hyperlink ref="E304" location="'項目E (不当な差別的取扱い)'!C40" display="未回答"/>
    <hyperlink ref="E305" location="'項目E (不当な差別的取扱い)'!D40" display="未回答"/>
    <hyperlink ref="E306" location="'項目E (不当な差別的取扱い)'!G40" display="未回答"/>
    <hyperlink ref="E307" location="'項目E (不当な差別的取扱い)'!J40" display="未回答"/>
    <hyperlink ref="E308" location="'項目E (不当な差別的取扱い)'!K40" display="未回答"/>
    <hyperlink ref="E309" location="'項目E (不当な差別的取扱い)'!N40" display="未回答"/>
    <hyperlink ref="E310" location="'項目E (不当な差別的取扱い)'!W40" display="未回答"/>
    <hyperlink ref="E311" location="'項目E (不当な差別的取扱い)'!AH40" display="未回答"/>
    <hyperlink ref="E312" location="'項目E (不当な差別的取扱い)'!AI40" display="未回答"/>
    <hyperlink ref="E313" location="'項目E (不当な差別的取扱い)'!AP40" display="未回答"/>
    <hyperlink ref="E314" location="'項目E (不当な差別的取扱い)'!AQ40" display="未回答"/>
    <hyperlink ref="E315" location="'項目E (不当な差別的取扱い)'!AR40" display="未回答"/>
    <hyperlink ref="E316" location="'項目E (不当な差別的取扱い)'!AS40" display="未回答"/>
    <hyperlink ref="E317" location="'項目E (不当な差別的取扱い)'!AT40" display="未回答"/>
    <hyperlink ref="E318" location="'項目E (不当な差別的取扱い)'!AU40" display="未回答"/>
    <hyperlink ref="E319" location="'項目E (不当な差別的取扱い)'!C41" display="未回答"/>
    <hyperlink ref="E320" location="'項目E (不当な差別的取扱い)'!D41" display="未回答"/>
    <hyperlink ref="E321" location="'項目E (不当な差別的取扱い)'!G41" display="未回答"/>
    <hyperlink ref="E322" location="'項目E (不当な差別的取扱い)'!J41" display="未回答"/>
    <hyperlink ref="E323" location="'項目E (不当な差別的取扱い)'!K41" display="未回答"/>
    <hyperlink ref="E324" location="'項目E (不当な差別的取扱い)'!N41" display="未回答"/>
    <hyperlink ref="E325" location="'項目E (不当な差別的取扱い)'!W41" display="未回答"/>
    <hyperlink ref="E326" location="'項目E (不当な差別的取扱い)'!AH41" display="未回答"/>
    <hyperlink ref="E327" location="'項目E (不当な差別的取扱い)'!AI41" display="未回答"/>
    <hyperlink ref="E328" location="'項目E (不当な差別的取扱い)'!AP41" display="未回答"/>
    <hyperlink ref="E329" location="'項目E (不当な差別的取扱い)'!AQ41" display="未回答"/>
    <hyperlink ref="E330" location="'項目E (不当な差別的取扱い)'!AR41" display="未回答"/>
    <hyperlink ref="E331" location="'項目E (不当な差別的取扱い)'!AS41" display="未回答"/>
    <hyperlink ref="E332" location="'項目E (不当な差別的取扱い)'!AT41" display="未回答"/>
    <hyperlink ref="E333" location="'項目E (不当な差別的取扱い)'!AU41" display="未回答"/>
    <hyperlink ref="E334" location="'項目E (不当な差別的取扱い)'!C42" display="未回答"/>
    <hyperlink ref="E335" location="'項目E (不当な差別的取扱い)'!D42" display="未回答"/>
    <hyperlink ref="E336" location="'項目E (不当な差別的取扱い)'!G42" display="未回答"/>
    <hyperlink ref="E337" location="'項目E (不当な差別的取扱い)'!J42" display="未回答"/>
    <hyperlink ref="E338" location="'項目E (不当な差別的取扱い)'!K42" display="未回答"/>
    <hyperlink ref="E339" location="'項目E (不当な差別的取扱い)'!N42" display="未回答"/>
    <hyperlink ref="E340" location="'項目E (不当な差別的取扱い)'!W42" display="未回答"/>
    <hyperlink ref="E341" location="'項目E (不当な差別的取扱い)'!AH42" display="未回答"/>
    <hyperlink ref="E342" location="'項目E (不当な差別的取扱い)'!AI42" display="未回答"/>
    <hyperlink ref="E343" location="'項目E (不当な差別的取扱い)'!AP42" display="未回答"/>
    <hyperlink ref="E344" location="'項目E (不当な差別的取扱い)'!AQ42" display="未回答"/>
    <hyperlink ref="E345" location="'項目E (不当な差別的取扱い)'!AR42" display="未回答"/>
    <hyperlink ref="E346" location="'項目E (不当な差別的取扱い)'!AS42" display="未回答"/>
    <hyperlink ref="E347" location="'項目E (不当な差別的取扱い)'!AT42" display="未回答"/>
    <hyperlink ref="E348" location="'項目E (不当な差別的取扱い)'!AU42" display="未回答"/>
    <hyperlink ref="E349" location="'項目E (不当な差別的取扱い)'!C43" display="未回答"/>
    <hyperlink ref="E350" location="'項目E (不当な差別的取扱い)'!D43" display="未回答"/>
    <hyperlink ref="E351" location="'項目E (不当な差別的取扱い)'!G43" display="未回答"/>
    <hyperlink ref="E352" location="'項目E (不当な差別的取扱い)'!J43" display="未回答"/>
    <hyperlink ref="E353" location="'項目E (不当な差別的取扱い)'!K43" display="未回答"/>
    <hyperlink ref="E354" location="'項目E (不当な差別的取扱い)'!N43" display="未回答"/>
    <hyperlink ref="E355" location="'項目E (不当な差別的取扱い)'!W43" display="未回答"/>
    <hyperlink ref="E356" location="'項目E (不当な差別的取扱い)'!AH43" display="未回答"/>
    <hyperlink ref="E357" location="'項目E (不当な差別的取扱い)'!AI43" display="未回答"/>
    <hyperlink ref="E358" location="'項目E (不当な差別的取扱い)'!AP43" display="未回答"/>
    <hyperlink ref="E359" location="'項目E (不当な差別的取扱い)'!AQ43" display="未回答"/>
    <hyperlink ref="E360" location="'項目E (不当な差別的取扱い)'!AR43" display="未回答"/>
    <hyperlink ref="E361" location="'項目E (不当な差別的取扱い)'!AS43" display="未回答"/>
    <hyperlink ref="E362" location="'項目E (不当な差別的取扱い)'!AT43" display="未回答"/>
    <hyperlink ref="E363" location="'項目E (不当な差別的取扱い)'!AU43" display="未回答"/>
    <hyperlink ref="E364" location="'項目E (不当な差別的取扱い)'!C44" display="未回答"/>
    <hyperlink ref="E365" location="'項目E (不当な差別的取扱い)'!D44" display="未回答"/>
    <hyperlink ref="E366" location="'項目E (不当な差別的取扱い)'!G44" display="未回答"/>
    <hyperlink ref="E367" location="'項目E (不当な差別的取扱い)'!J44" display="未回答"/>
    <hyperlink ref="E368" location="'項目E (不当な差別的取扱い)'!K44" display="未回答"/>
    <hyperlink ref="E369" location="'項目E (不当な差別的取扱い)'!N44" display="未回答"/>
    <hyperlink ref="E370" location="'項目E (不当な差別的取扱い)'!W44" display="未回答"/>
    <hyperlink ref="E371" location="'項目E (不当な差別的取扱い)'!AH44" display="未回答"/>
    <hyperlink ref="E372" location="'項目E (不当な差別的取扱い)'!AI44" display="未回答"/>
    <hyperlink ref="E373" location="'項目E (不当な差別的取扱い)'!AP44" display="未回答"/>
    <hyperlink ref="E374" location="'項目E (不当な差別的取扱い)'!AQ44" display="未回答"/>
    <hyperlink ref="E375" location="'項目E (不当な差別的取扱い)'!AR44" display="未回答"/>
    <hyperlink ref="E376" location="'項目E (不当な差別的取扱い)'!AS44" display="未回答"/>
    <hyperlink ref="E377" location="'項目E (不当な差別的取扱い)'!AT44" display="未回答"/>
    <hyperlink ref="E378" location="'項目E (不当な差別的取扱い)'!AU44" display="未回答"/>
    <hyperlink ref="E379" location="'項目E (不当な差別的取扱い)'!C45" display="未回答"/>
    <hyperlink ref="E380" location="'項目E (不当な差別的取扱い)'!D45" display="未回答"/>
    <hyperlink ref="E381" location="'項目E (不当な差別的取扱い)'!G45" display="未回答"/>
    <hyperlink ref="E382" location="'項目E (不当な差別的取扱い)'!J45" display="未回答"/>
    <hyperlink ref="E383" location="'項目E (不当な差別的取扱い)'!K45" display="未回答"/>
    <hyperlink ref="E384" location="'項目E (不当な差別的取扱い)'!N45" display="未回答"/>
    <hyperlink ref="E385" location="'項目E (不当な差別的取扱い)'!W45" display="未回答"/>
    <hyperlink ref="E386" location="'項目E (不当な差別的取扱い)'!AH45" display="未回答"/>
    <hyperlink ref="E387" location="'項目E (不当な差別的取扱い)'!AI45" display="未回答"/>
    <hyperlink ref="E388" location="'項目E (不当な差別的取扱い)'!AP45" display="未回答"/>
    <hyperlink ref="E389" location="'項目E (不当な差別的取扱い)'!AQ45" display="未回答"/>
    <hyperlink ref="E390" location="'項目E (不当な差別的取扱い)'!AR45" display="未回答"/>
    <hyperlink ref="E391" location="'項目E (不当な差別的取扱い)'!AS45" display="未回答"/>
    <hyperlink ref="E392" location="'項目E (不当な差別的取扱い)'!AT45" display="未回答"/>
    <hyperlink ref="E393" location="'項目E (不当な差別的取扱い)'!AU45" display="未回答"/>
    <hyperlink ref="E394" location="'項目E (不当な差別的取扱い)'!C46" display="未回答"/>
    <hyperlink ref="E395" location="'項目E (不当な差別的取扱い)'!D46" display="未回答"/>
    <hyperlink ref="E396" location="'項目E (不当な差別的取扱い)'!G46" display="未回答"/>
    <hyperlink ref="E397" location="'項目E (不当な差別的取扱い)'!J46" display="未回答"/>
    <hyperlink ref="E398" location="'項目E (不当な差別的取扱い)'!K46" display="未回答"/>
    <hyperlink ref="E399" location="'項目E (不当な差別的取扱い)'!N46" display="未回答"/>
    <hyperlink ref="E400" location="'項目E (不当な差別的取扱い)'!W46" display="未回答"/>
    <hyperlink ref="E401" location="'項目E (不当な差別的取扱い)'!AH46" display="未回答"/>
    <hyperlink ref="E402" location="'項目E (不当な差別的取扱い)'!AI46" display="未回答"/>
    <hyperlink ref="E403" location="'項目E (不当な差別的取扱い)'!AP46" display="未回答"/>
    <hyperlink ref="E404" location="'項目E (不当な差別的取扱い)'!AQ46" display="未回答"/>
    <hyperlink ref="E405" location="'項目E (不当な差別的取扱い)'!AR46" display="未回答"/>
    <hyperlink ref="E406" location="'項目E (不当な差別的取扱い)'!AS46" display="未回答"/>
    <hyperlink ref="E407" location="'項目E (不当な差別的取扱い)'!AT46" display="未回答"/>
    <hyperlink ref="E408" location="'項目E (不当な差別的取扱い)'!AU46" display="未回答"/>
    <hyperlink ref="E409" location="'項目E (不当な差別的取扱い)'!C47" display="未回答"/>
    <hyperlink ref="E410" location="'項目E (不当な差別的取扱い)'!D47" display="未回答"/>
    <hyperlink ref="E411" location="'項目E (不当な差別的取扱い)'!G47" display="未回答"/>
    <hyperlink ref="E412" location="'項目E (不当な差別的取扱い)'!J47" display="未回答"/>
    <hyperlink ref="E413" location="'項目E (不当な差別的取扱い)'!K47" display="未回答"/>
    <hyperlink ref="E414" location="'項目E (不当な差別的取扱い)'!N47" display="未回答"/>
    <hyperlink ref="E415" location="'項目E (不当な差別的取扱い)'!W47" display="未回答"/>
    <hyperlink ref="E416" location="'項目E (不当な差別的取扱い)'!AH47" display="未回答"/>
    <hyperlink ref="E417" location="'項目E (不当な差別的取扱い)'!AI47" display="未回答"/>
    <hyperlink ref="E418" location="'項目E (不当な差別的取扱い)'!AP47" display="未回答"/>
    <hyperlink ref="E419" location="'項目E (不当な差別的取扱い)'!AQ47" display="未回答"/>
    <hyperlink ref="E420" location="'項目E (不当な差別的取扱い)'!AR47" display="未回答"/>
    <hyperlink ref="E421" location="'項目E (不当な差別的取扱い)'!AS47" display="未回答"/>
    <hyperlink ref="E422" location="'項目E (不当な差別的取扱い)'!AT47" display="未回答"/>
    <hyperlink ref="E423" location="'項目E (不当な差別的取扱い)'!AU47" display="未回答"/>
    <hyperlink ref="E424" location="'項目E (不当な差別的取扱い)'!C48" display="未回答"/>
    <hyperlink ref="E425" location="'項目E (不当な差別的取扱い)'!D48" display="未回答"/>
    <hyperlink ref="E426" location="'項目E (不当な差別的取扱い)'!G48" display="未回答"/>
    <hyperlink ref="E427" location="'項目E (不当な差別的取扱い)'!J48" display="未回答"/>
    <hyperlink ref="E428" location="'項目E (不当な差別的取扱い)'!K48" display="未回答"/>
    <hyperlink ref="E429" location="'項目E (不当な差別的取扱い)'!N48" display="未回答"/>
    <hyperlink ref="E430" location="'項目E (不当な差別的取扱い)'!W48" display="未回答"/>
    <hyperlink ref="E431" location="'項目E (不当な差別的取扱い)'!AH48" display="未回答"/>
    <hyperlink ref="E432" location="'項目E (不当な差別的取扱い)'!AI48" display="未回答"/>
    <hyperlink ref="E433" location="'項目E (不当な差別的取扱い)'!AP48" display="未回答"/>
    <hyperlink ref="E434" location="'項目E (不当な差別的取扱い)'!AQ48" display="未回答"/>
    <hyperlink ref="E435" location="'項目E (不当な差別的取扱い)'!AR48" display="未回答"/>
    <hyperlink ref="E436" location="'項目E (不当な差別的取扱い)'!AS48" display="未回答"/>
    <hyperlink ref="E437" location="'項目E (不当な差別的取扱い)'!AT48" display="未回答"/>
    <hyperlink ref="E438" location="'項目E (不当な差別的取扱い)'!AU48" display="未回答"/>
    <hyperlink ref="E439" location="'項目E (不当な差別的取扱い)'!C49" display="未回答"/>
    <hyperlink ref="E440" location="'項目E (不当な差別的取扱い)'!D49" display="未回答"/>
    <hyperlink ref="E441" location="'項目E (不当な差別的取扱い)'!G49" display="未回答"/>
    <hyperlink ref="E442" location="'項目E (不当な差別的取扱い)'!J49" display="未回答"/>
    <hyperlink ref="E443" location="'項目E (不当な差別的取扱い)'!K49" display="未回答"/>
    <hyperlink ref="E444" location="'項目E (不当な差別的取扱い)'!N49" display="未回答"/>
    <hyperlink ref="E445" location="'項目E (不当な差別的取扱い)'!W49" display="未回答"/>
    <hyperlink ref="E446" location="'項目E (不当な差別的取扱い)'!AH49" display="未回答"/>
    <hyperlink ref="E447" location="'項目E (不当な差別的取扱い)'!AI49" display="未回答"/>
    <hyperlink ref="E448" location="'項目E (不当な差別的取扱い)'!AP49" display="未回答"/>
    <hyperlink ref="E449" location="'項目E (不当な差別的取扱い)'!AQ49" display="未回答"/>
    <hyperlink ref="E450" location="'項目E (不当な差別的取扱い)'!AR49" display="未回答"/>
    <hyperlink ref="E451" location="'項目E (不当な差別的取扱い)'!AS49" display="未回答"/>
    <hyperlink ref="E452" location="'項目E (不当な差別的取扱い)'!AT49" display="未回答"/>
    <hyperlink ref="E453" location="'項目E (不当な差別的取扱い)'!AU49" display="未回答"/>
    <hyperlink ref="E454" location="'項目E (合理的配慮の提供)'!C11" display="未回答"/>
    <hyperlink ref="E455" location="'項目E (合理的配慮の提供)'!C20" display="未回答"/>
    <hyperlink ref="E456" location="'項目E (合理的配慮の提供)'!D20" display="未回答"/>
    <hyperlink ref="E457" location="'項目E (合理的配慮の提供)'!G20" display="未回答"/>
    <hyperlink ref="E458" location="'項目E (合理的配慮の提供)'!J20" display="未回答"/>
    <hyperlink ref="E459" location="'項目E (合理的配慮の提供)'!K20" display="未回答"/>
    <hyperlink ref="E460" location="'項目E (合理的配慮の提供)'!N20" display="未回答"/>
    <hyperlink ref="E461" location="'項目E (合理的配慮の提供)'!W20" display="未回答"/>
    <hyperlink ref="E462" location="'項目E (合理的配慮の提供)'!AH20" display="未回答"/>
    <hyperlink ref="E463" location="'項目E (合理的配慮の提供)'!AI20" display="未回答"/>
    <hyperlink ref="E464" location="'項目E (合理的配慮の提供)'!AP20" display="未回答"/>
    <hyperlink ref="E465" location="'項目E (合理的配慮の提供)'!AQ20" display="未回答"/>
    <hyperlink ref="E466" location="'項目E (合理的配慮の提供)'!AR20" display="未回答"/>
    <hyperlink ref="E467" location="'項目E (合理的配慮の提供)'!AS20" display="未回答"/>
    <hyperlink ref="E468" location="'項目E (合理的配慮の提供)'!AT20" display="未回答"/>
    <hyperlink ref="E469" location="'項目E (合理的配慮の提供)'!AU20" display="未回答"/>
    <hyperlink ref="E470" location="'項目E (合理的配慮の提供)'!C21" display="未回答"/>
    <hyperlink ref="E471" location="'項目E (合理的配慮の提供)'!D21" display="未回答"/>
    <hyperlink ref="E472" location="'項目E (合理的配慮の提供)'!G21" display="未回答"/>
    <hyperlink ref="E473" location="'項目E (合理的配慮の提供)'!J21" display="未回答"/>
    <hyperlink ref="E474" location="'項目E (合理的配慮の提供)'!K21" display="未回答"/>
    <hyperlink ref="E475" location="'項目E (合理的配慮の提供)'!N21" display="未回答"/>
    <hyperlink ref="E476" location="'項目E (合理的配慮の提供)'!W21" display="未回答"/>
    <hyperlink ref="E477" location="'項目E (合理的配慮の提供)'!AH21" display="未回答"/>
    <hyperlink ref="E478" location="'項目E (合理的配慮の提供)'!AI21" display="未回答"/>
    <hyperlink ref="E479" location="'項目E (合理的配慮の提供)'!AP21" display="未回答"/>
    <hyperlink ref="E480" location="'項目E (合理的配慮の提供)'!AQ21" display="未回答"/>
    <hyperlink ref="E481" location="'項目E (合理的配慮の提供)'!AR21" display="未回答"/>
    <hyperlink ref="E482" location="'項目E (合理的配慮の提供)'!AS21" display="未回答"/>
    <hyperlink ref="E483" location="'項目E (合理的配慮の提供)'!AT21" display="未回答"/>
    <hyperlink ref="E484" location="'項目E (合理的配慮の提供)'!AU21" display="未回答"/>
    <hyperlink ref="E485" location="'項目E (合理的配慮の提供)'!C22" display="未回答"/>
    <hyperlink ref="E486" location="'項目E (合理的配慮の提供)'!D22" display="未回答"/>
    <hyperlink ref="E487" location="'項目E (合理的配慮の提供)'!G22" display="未回答"/>
    <hyperlink ref="E488" location="'項目E (合理的配慮の提供)'!J22" display="未回答"/>
    <hyperlink ref="E489" location="'項目E (合理的配慮の提供)'!K22" display="未回答"/>
    <hyperlink ref="E490" location="'項目E (合理的配慮の提供)'!N22" display="未回答"/>
    <hyperlink ref="E491" location="'項目E (合理的配慮の提供)'!W22" display="未回答"/>
    <hyperlink ref="E492" location="'項目E (合理的配慮の提供)'!AH22" display="未回答"/>
    <hyperlink ref="E493" location="'項目E (合理的配慮の提供)'!AI22" display="未回答"/>
    <hyperlink ref="E494" location="'項目E (合理的配慮の提供)'!AP22" display="未回答"/>
    <hyperlink ref="E495" location="'項目E (合理的配慮の提供)'!AQ22" display="未回答"/>
    <hyperlink ref="E496" location="'項目E (合理的配慮の提供)'!AR22" display="未回答"/>
    <hyperlink ref="E497" location="'項目E (合理的配慮の提供)'!AS22" display="未回答"/>
    <hyperlink ref="E498" location="'項目E (合理的配慮の提供)'!AT22" display="未回答"/>
    <hyperlink ref="E499" location="'項目E (合理的配慮の提供)'!AU22" display="未回答"/>
    <hyperlink ref="E500" location="'項目E (合理的配慮の提供)'!C23" display="未回答"/>
    <hyperlink ref="E501" location="'項目E (合理的配慮の提供)'!D23" display="未回答"/>
    <hyperlink ref="E502" location="'項目E (合理的配慮の提供)'!G23" display="未回答"/>
    <hyperlink ref="E503" location="'項目E (合理的配慮の提供)'!J23" display="未回答"/>
    <hyperlink ref="E504" location="'項目E (合理的配慮の提供)'!K23" display="未回答"/>
    <hyperlink ref="E505" location="'項目E (合理的配慮の提供)'!N23" display="未回答"/>
    <hyperlink ref="E506" location="'項目E (合理的配慮の提供)'!W23" display="未回答"/>
    <hyperlink ref="E507" location="'項目E (合理的配慮の提供)'!AH23" display="未回答"/>
    <hyperlink ref="E508" location="'項目E (合理的配慮の提供)'!AI23" display="未回答"/>
    <hyperlink ref="E509" location="'項目E (合理的配慮の提供)'!AP23" display="未回答"/>
    <hyperlink ref="E510" location="'項目E (合理的配慮の提供)'!AQ23" display="未回答"/>
    <hyperlink ref="E511" location="'項目E (合理的配慮の提供)'!AR23" display="未回答"/>
    <hyperlink ref="E512" location="'項目E (合理的配慮の提供)'!AS23" display="未回答"/>
    <hyperlink ref="E513" location="'項目E (合理的配慮の提供)'!AT23" display="未回答"/>
    <hyperlink ref="E514" location="'項目E (合理的配慮の提供)'!AU23" display="未回答"/>
    <hyperlink ref="E515" location="'項目E (合理的配慮の提供)'!C24" display="未回答"/>
    <hyperlink ref="E516" location="'項目E (合理的配慮の提供)'!D24" display="未回答"/>
    <hyperlink ref="E517" location="'項目E (合理的配慮の提供)'!G24" display="未回答"/>
    <hyperlink ref="E518" location="'項目E (合理的配慮の提供)'!J24" display="未回答"/>
    <hyperlink ref="E519" location="'項目E (合理的配慮の提供)'!K24" display="未回答"/>
    <hyperlink ref="E520" location="'項目E (合理的配慮の提供)'!N24" display="未回答"/>
    <hyperlink ref="E521" location="'項目E (合理的配慮の提供)'!W24" display="未回答"/>
    <hyperlink ref="E522" location="'項目E (合理的配慮の提供)'!AH24" display="未回答"/>
    <hyperlink ref="E523" location="'項目E (合理的配慮の提供)'!AI24" display="未回答"/>
    <hyperlink ref="E524" location="'項目E (合理的配慮の提供)'!AP24" display="未回答"/>
    <hyperlink ref="E525" location="'項目E (合理的配慮の提供)'!AQ24" display="未回答"/>
    <hyperlink ref="E526" location="'項目E (合理的配慮の提供)'!AR24" display="未回答"/>
    <hyperlink ref="E527" location="'項目E (合理的配慮の提供)'!AS24" display="未回答"/>
    <hyperlink ref="E528" location="'項目E (合理的配慮の提供)'!AT24" display="未回答"/>
    <hyperlink ref="E529" location="'項目E (合理的配慮の提供)'!AU24" display="未回答"/>
    <hyperlink ref="E530" location="'項目E (合理的配慮の提供)'!C25" display="未回答"/>
    <hyperlink ref="E531" location="'項目E (合理的配慮の提供)'!D25" display="未回答"/>
    <hyperlink ref="E532" location="'項目E (合理的配慮の提供)'!G25" display="未回答"/>
    <hyperlink ref="E533" location="'項目E (合理的配慮の提供)'!J25" display="未回答"/>
    <hyperlink ref="E534" location="'項目E (合理的配慮の提供)'!K25" display="未回答"/>
    <hyperlink ref="E535" location="'項目E (合理的配慮の提供)'!N25" display="未回答"/>
    <hyperlink ref="E536" location="'項目E (合理的配慮の提供)'!W25" display="未回答"/>
    <hyperlink ref="E537" location="'項目E (合理的配慮の提供)'!AH25" display="未回答"/>
    <hyperlink ref="E538" location="'項目E (合理的配慮の提供)'!AI25" display="未回答"/>
    <hyperlink ref="E539" location="'項目E (合理的配慮の提供)'!AP25" display="未回答"/>
    <hyperlink ref="E540" location="'項目E (合理的配慮の提供)'!AQ25" display="未回答"/>
    <hyperlink ref="E541" location="'項目E (合理的配慮の提供)'!AR25" display="未回答"/>
    <hyperlink ref="E542" location="'項目E (合理的配慮の提供)'!AS25" display="未回答"/>
    <hyperlink ref="E543" location="'項目E (合理的配慮の提供)'!AT25" display="未回答"/>
    <hyperlink ref="E544" location="'項目E (合理的配慮の提供)'!AU25" display="未回答"/>
    <hyperlink ref="E545" location="'項目E (合理的配慮の提供)'!C26" display="未回答"/>
    <hyperlink ref="E546" location="'項目E (合理的配慮の提供)'!D26" display="未回答"/>
    <hyperlink ref="E547" location="'項目E (合理的配慮の提供)'!G26" display="未回答"/>
    <hyperlink ref="E548" location="'項目E (合理的配慮の提供)'!J26" display="未回答"/>
    <hyperlink ref="E549" location="'項目E (合理的配慮の提供)'!K26" display="未回答"/>
    <hyperlink ref="E550" location="'項目E (合理的配慮の提供)'!N26" display="未回答"/>
    <hyperlink ref="E551" location="'項目E (合理的配慮の提供)'!W26" display="未回答"/>
    <hyperlink ref="E552" location="'項目E (合理的配慮の提供)'!AH26" display="未回答"/>
    <hyperlink ref="E553" location="'項目E (合理的配慮の提供)'!AI26" display="未回答"/>
    <hyperlink ref="E554" location="'項目E (合理的配慮の提供)'!AP26" display="未回答"/>
    <hyperlink ref="E555" location="'項目E (合理的配慮の提供)'!AQ26" display="未回答"/>
    <hyperlink ref="E556" location="'項目E (合理的配慮の提供)'!AR26" display="未回答"/>
    <hyperlink ref="E557" location="'項目E (合理的配慮の提供)'!AS26" display="未回答"/>
    <hyperlink ref="E558" location="'項目E (合理的配慮の提供)'!AT26" display="未回答"/>
    <hyperlink ref="E559" location="'項目E (合理的配慮の提供)'!AU26" display="未回答"/>
    <hyperlink ref="E560" location="'項目E (合理的配慮の提供)'!C27" display="未回答"/>
    <hyperlink ref="E561" location="'項目E (合理的配慮の提供)'!D27" display="未回答"/>
    <hyperlink ref="E562" location="'項目E (合理的配慮の提供)'!G27" display="未回答"/>
    <hyperlink ref="E563" location="'項目E (合理的配慮の提供)'!J27" display="未回答"/>
    <hyperlink ref="E564" location="'項目E (合理的配慮の提供)'!K27" display="未回答"/>
    <hyperlink ref="E565" location="'項目E (合理的配慮の提供)'!N27" display="未回答"/>
    <hyperlink ref="E566" location="'項目E (合理的配慮の提供)'!W27" display="未回答"/>
    <hyperlink ref="E567" location="'項目E (合理的配慮の提供)'!AH27" display="未回答"/>
    <hyperlink ref="E568" location="'項目E (合理的配慮の提供)'!AI27" display="未回答"/>
    <hyperlink ref="E569" location="'項目E (合理的配慮の提供)'!AP27" display="未回答"/>
    <hyperlink ref="E570" location="'項目E (合理的配慮の提供)'!AQ27" display="未回答"/>
    <hyperlink ref="E571" location="'項目E (合理的配慮の提供)'!AR27" display="未回答"/>
    <hyperlink ref="E572" location="'項目E (合理的配慮の提供)'!AS27" display="未回答"/>
    <hyperlink ref="E573" location="'項目E (合理的配慮の提供)'!AT27" display="未回答"/>
    <hyperlink ref="E574" location="'項目E (合理的配慮の提供)'!AU27" display="未回答"/>
    <hyperlink ref="E575" location="'項目E (合理的配慮の提供)'!C28" display="未回答"/>
    <hyperlink ref="E576" location="'項目E (合理的配慮の提供)'!D28" display="未回答"/>
    <hyperlink ref="E577" location="'項目E (合理的配慮の提供)'!G28" display="未回答"/>
    <hyperlink ref="E578" location="'項目E (合理的配慮の提供)'!J28" display="未回答"/>
    <hyperlink ref="E579" location="'項目E (合理的配慮の提供)'!K28" display="未回答"/>
    <hyperlink ref="E580" location="'項目E (合理的配慮の提供)'!N28" display="未回答"/>
    <hyperlink ref="E581" location="'項目E (合理的配慮の提供)'!W28" display="未回答"/>
    <hyperlink ref="E582" location="'項目E (合理的配慮の提供)'!AH28" display="未回答"/>
    <hyperlink ref="E583" location="'項目E (合理的配慮の提供)'!AI28" display="未回答"/>
    <hyperlink ref="E584" location="'項目E (合理的配慮の提供)'!AP28" display="未回答"/>
    <hyperlink ref="E585" location="'項目E (合理的配慮の提供)'!AQ28" display="未回答"/>
    <hyperlink ref="E586" location="'項目E (合理的配慮の提供)'!AR28" display="未回答"/>
    <hyperlink ref="E587" location="'項目E (合理的配慮の提供)'!AS28" display="未回答"/>
    <hyperlink ref="E588" location="'項目E (合理的配慮の提供)'!AT28" display="未回答"/>
    <hyperlink ref="E589" location="'項目E (合理的配慮の提供)'!AU28" display="未回答"/>
    <hyperlink ref="E590" location="'項目E (合理的配慮の提供)'!C29" display="未回答"/>
    <hyperlink ref="E591" location="'項目E (合理的配慮の提供)'!D29" display="未回答"/>
    <hyperlink ref="E592" location="'項目E (合理的配慮の提供)'!G29" display="未回答"/>
    <hyperlink ref="E593" location="'項目E (合理的配慮の提供)'!J29" display="未回答"/>
    <hyperlink ref="E594" location="'項目E (合理的配慮の提供)'!K29" display="未回答"/>
    <hyperlink ref="E595" location="'項目E (合理的配慮の提供)'!N29" display="未回答"/>
    <hyperlink ref="E596" location="'項目E (合理的配慮の提供)'!W29" display="未回答"/>
    <hyperlink ref="E597" location="'項目E (合理的配慮の提供)'!AH29" display="未回答"/>
    <hyperlink ref="E598" location="'項目E (合理的配慮の提供)'!AI29" display="未回答"/>
    <hyperlink ref="E599" location="'項目E (合理的配慮の提供)'!AP29" display="未回答"/>
    <hyperlink ref="E600" location="'項目E (合理的配慮の提供)'!AQ29" display="未回答"/>
    <hyperlink ref="E601" location="'項目E (合理的配慮の提供)'!AR29" display="未回答"/>
    <hyperlink ref="E602" location="'項目E (合理的配慮の提供)'!AS29" display="未回答"/>
    <hyperlink ref="E603" location="'項目E (合理的配慮の提供)'!AT29" display="未回答"/>
    <hyperlink ref="E604" location="'項目E (合理的配慮の提供)'!AU29" display="未回答"/>
    <hyperlink ref="E605" location="'項目E (合理的配慮の提供)'!C30" display="未回答"/>
    <hyperlink ref="E606" location="'項目E (合理的配慮の提供)'!D30" display="未回答"/>
    <hyperlink ref="E607" location="'項目E (合理的配慮の提供)'!G30" display="未回答"/>
    <hyperlink ref="E608" location="'項目E (合理的配慮の提供)'!J30" display="未回答"/>
    <hyperlink ref="E609" location="'項目E (合理的配慮の提供)'!K30" display="未回答"/>
    <hyperlink ref="E610" location="'項目E (合理的配慮の提供)'!N30" display="未回答"/>
    <hyperlink ref="E611" location="'項目E (合理的配慮の提供)'!W30" display="未回答"/>
    <hyperlink ref="E612" location="'項目E (合理的配慮の提供)'!AH30" display="未回答"/>
    <hyperlink ref="E613" location="'項目E (合理的配慮の提供)'!AI30" display="未回答"/>
    <hyperlink ref="E614" location="'項目E (合理的配慮の提供)'!AP30" display="未回答"/>
    <hyperlink ref="E615" location="'項目E (合理的配慮の提供)'!AQ30" display="未回答"/>
    <hyperlink ref="E616" location="'項目E (合理的配慮の提供)'!AR30" display="未回答"/>
    <hyperlink ref="E617" location="'項目E (合理的配慮の提供)'!AS30" display="未回答"/>
    <hyperlink ref="E618" location="'項目E (合理的配慮の提供)'!AT30" display="未回答"/>
    <hyperlink ref="E619" location="'項目E (合理的配慮の提供)'!AU30" display="未回答"/>
    <hyperlink ref="E620" location="'項目E (合理的配慮の提供)'!C31" display="未回答"/>
    <hyperlink ref="E621" location="'項目E (合理的配慮の提供)'!D31" display="未回答"/>
    <hyperlink ref="E622" location="'項目E (合理的配慮の提供)'!G31" display="未回答"/>
    <hyperlink ref="E623" location="'項目E (合理的配慮の提供)'!J31" display="未回答"/>
    <hyperlink ref="E624" location="'項目E (合理的配慮の提供)'!K31" display="未回答"/>
    <hyperlink ref="E625" location="'項目E (合理的配慮の提供)'!N31" display="未回答"/>
    <hyperlink ref="E626" location="'項目E (合理的配慮の提供)'!W31" display="未回答"/>
    <hyperlink ref="E627" location="'項目E (合理的配慮の提供)'!AH31" display="未回答"/>
    <hyperlink ref="E628" location="'項目E (合理的配慮の提供)'!AI31" display="未回答"/>
    <hyperlink ref="E629" location="'項目E (合理的配慮の提供)'!AP31" display="未回答"/>
    <hyperlink ref="E630" location="'項目E (合理的配慮の提供)'!AQ31" display="未回答"/>
    <hyperlink ref="E631" location="'項目E (合理的配慮の提供)'!AR31" display="未回答"/>
    <hyperlink ref="E632" location="'項目E (合理的配慮の提供)'!AS31" display="未回答"/>
    <hyperlink ref="E633" location="'項目E (合理的配慮の提供)'!AT31" display="未回答"/>
    <hyperlink ref="E634" location="'項目E (合理的配慮の提供)'!AU31" display="未回答"/>
    <hyperlink ref="E635" location="'項目E (合理的配慮の提供)'!C32" display="未回答"/>
    <hyperlink ref="E636" location="'項目E (合理的配慮の提供)'!D32" display="未回答"/>
    <hyperlink ref="E637" location="'項目E (合理的配慮の提供)'!G32" display="未回答"/>
    <hyperlink ref="E638" location="'項目E (合理的配慮の提供)'!J32" display="未回答"/>
    <hyperlink ref="E639" location="'項目E (合理的配慮の提供)'!K32" display="未回答"/>
    <hyperlink ref="E640" location="'項目E (合理的配慮の提供)'!N32" display="未回答"/>
    <hyperlink ref="E641" location="'項目E (合理的配慮の提供)'!W32" display="未回答"/>
    <hyperlink ref="E642" location="'項目E (合理的配慮の提供)'!AH32" display="未回答"/>
    <hyperlink ref="E643" location="'項目E (合理的配慮の提供)'!AI32" display="未回答"/>
    <hyperlink ref="E644" location="'項目E (合理的配慮の提供)'!AP32" display="未回答"/>
    <hyperlink ref="E645" location="'項目E (合理的配慮の提供)'!AQ32" display="未回答"/>
    <hyperlink ref="E646" location="'項目E (合理的配慮の提供)'!AR32" display="未回答"/>
    <hyperlink ref="E647" location="'項目E (合理的配慮の提供)'!AS32" display="未回答"/>
    <hyperlink ref="E648" location="'項目E (合理的配慮の提供)'!AT32" display="未回答"/>
    <hyperlink ref="E649" location="'項目E (合理的配慮の提供)'!AU32" display="未回答"/>
    <hyperlink ref="E650" location="'項目E (合理的配慮の提供)'!C33" display="未回答"/>
    <hyperlink ref="E651" location="'項目E (合理的配慮の提供)'!D33" display="未回答"/>
    <hyperlink ref="E652" location="'項目E (合理的配慮の提供)'!G33" display="未回答"/>
    <hyperlink ref="E653" location="'項目E (合理的配慮の提供)'!J33" display="未回答"/>
    <hyperlink ref="E654" location="'項目E (合理的配慮の提供)'!K33" display="未回答"/>
    <hyperlink ref="E655" location="'項目E (合理的配慮の提供)'!N33" display="未回答"/>
    <hyperlink ref="E656" location="'項目E (合理的配慮の提供)'!W33" display="未回答"/>
    <hyperlink ref="E657" location="'項目E (合理的配慮の提供)'!AH33" display="未回答"/>
    <hyperlink ref="E658" location="'項目E (合理的配慮の提供)'!AI33" display="未回答"/>
    <hyperlink ref="E659" location="'項目E (合理的配慮の提供)'!AP33" display="未回答"/>
    <hyperlink ref="E660" location="'項目E (合理的配慮の提供)'!AQ33" display="未回答"/>
    <hyperlink ref="E661" location="'項目E (合理的配慮の提供)'!AR33" display="未回答"/>
    <hyperlink ref="E662" location="'項目E (合理的配慮の提供)'!AS33" display="未回答"/>
    <hyperlink ref="E663" location="'項目E (合理的配慮の提供)'!AT33" display="未回答"/>
    <hyperlink ref="E664" location="'項目E (合理的配慮の提供)'!AU33" display="未回答"/>
    <hyperlink ref="E665" location="'項目E (合理的配慮の提供)'!C34" display="未回答"/>
    <hyperlink ref="E666" location="'項目E (合理的配慮の提供)'!D34" display="未回答"/>
    <hyperlink ref="E667" location="'項目E (合理的配慮の提供)'!G34" display="未回答"/>
    <hyperlink ref="E668" location="'項目E (合理的配慮の提供)'!J34" display="未回答"/>
    <hyperlink ref="E669" location="'項目E (合理的配慮の提供)'!K34" display="未回答"/>
    <hyperlink ref="E670" location="'項目E (合理的配慮の提供)'!N34" display="未回答"/>
    <hyperlink ref="E671" location="'項目E (合理的配慮の提供)'!W34" display="未回答"/>
    <hyperlink ref="E672" location="'項目E (合理的配慮の提供)'!AH34" display="未回答"/>
    <hyperlink ref="E673" location="'項目E (合理的配慮の提供)'!AI34" display="未回答"/>
    <hyperlink ref="E674" location="'項目E (合理的配慮の提供)'!AP34" display="未回答"/>
    <hyperlink ref="E675" location="'項目E (合理的配慮の提供)'!AQ34" display="未回答"/>
    <hyperlink ref="E676" location="'項目E (合理的配慮の提供)'!AR34" display="未回答"/>
    <hyperlink ref="E677" location="'項目E (合理的配慮の提供)'!AS34" display="未回答"/>
    <hyperlink ref="E678" location="'項目E (合理的配慮の提供)'!AT34" display="未回答"/>
    <hyperlink ref="E679" location="'項目E (合理的配慮の提供)'!AU34" display="未回答"/>
    <hyperlink ref="E680" location="'項目E (合理的配慮の提供)'!C35" display="未回答"/>
    <hyperlink ref="E681" location="'項目E (合理的配慮の提供)'!D35" display="未回答"/>
    <hyperlink ref="E682" location="'項目E (合理的配慮の提供)'!G35" display="未回答"/>
    <hyperlink ref="E683" location="'項目E (合理的配慮の提供)'!J35" display="未回答"/>
    <hyperlink ref="E684" location="'項目E (合理的配慮の提供)'!K35" display="未回答"/>
    <hyperlink ref="E685" location="'項目E (合理的配慮の提供)'!N35" display="未回答"/>
    <hyperlink ref="E686" location="'項目E (合理的配慮の提供)'!W35" display="未回答"/>
    <hyperlink ref="E687" location="'項目E (合理的配慮の提供)'!AH35" display="未回答"/>
    <hyperlink ref="E688" location="'項目E (合理的配慮の提供)'!AI35" display="未回答"/>
    <hyperlink ref="E689" location="'項目E (合理的配慮の提供)'!AP35" display="未回答"/>
    <hyperlink ref="E690" location="'項目E (合理的配慮の提供)'!AQ35" display="未回答"/>
    <hyperlink ref="E691" location="'項目E (合理的配慮の提供)'!AR35" display="未回答"/>
    <hyperlink ref="E692" location="'項目E (合理的配慮の提供)'!AS35" display="未回答"/>
    <hyperlink ref="E693" location="'項目E (合理的配慮の提供)'!AT35" display="未回答"/>
    <hyperlink ref="E694" location="'項目E (合理的配慮の提供)'!AU35" display="未回答"/>
    <hyperlink ref="E695" location="'項目E (合理的配慮の提供)'!C36" display="未回答"/>
    <hyperlink ref="E696" location="'項目E (合理的配慮の提供)'!D36" display="未回答"/>
    <hyperlink ref="E697" location="'項目E (合理的配慮の提供)'!G36" display="未回答"/>
    <hyperlink ref="E698" location="'項目E (合理的配慮の提供)'!J36" display="未回答"/>
    <hyperlink ref="E699" location="'項目E (合理的配慮の提供)'!K36" display="未回答"/>
    <hyperlink ref="E700" location="'項目E (合理的配慮の提供)'!N36" display="未回答"/>
    <hyperlink ref="E701" location="'項目E (合理的配慮の提供)'!W36" display="未回答"/>
    <hyperlink ref="E702" location="'項目E (合理的配慮の提供)'!AH36" display="未回答"/>
    <hyperlink ref="E703" location="'項目E (合理的配慮の提供)'!AI36" display="未回答"/>
    <hyperlink ref="E704" location="'項目E (合理的配慮の提供)'!AP36" display="未回答"/>
    <hyperlink ref="E705" location="'項目E (合理的配慮の提供)'!AQ36" display="未回答"/>
    <hyperlink ref="E706" location="'項目E (合理的配慮の提供)'!AR36" display="未回答"/>
    <hyperlink ref="E707" location="'項目E (合理的配慮の提供)'!AS36" display="未回答"/>
    <hyperlink ref="E708" location="'項目E (合理的配慮の提供)'!AT36" display="未回答"/>
    <hyperlink ref="E709" location="'項目E (合理的配慮の提供)'!AU36" display="未回答"/>
    <hyperlink ref="E710" location="'項目E (合理的配慮の提供)'!C37" display="未回答"/>
    <hyperlink ref="E711" location="'項目E (合理的配慮の提供)'!D37" display="未回答"/>
    <hyperlink ref="E712" location="'項目E (合理的配慮の提供)'!G37" display="未回答"/>
    <hyperlink ref="E713" location="'項目E (合理的配慮の提供)'!J37" display="未回答"/>
    <hyperlink ref="E714" location="'項目E (合理的配慮の提供)'!K37" display="未回答"/>
    <hyperlink ref="E715" location="'項目E (合理的配慮の提供)'!N37" display="未回答"/>
    <hyperlink ref="E716" location="'項目E (合理的配慮の提供)'!W37" display="未回答"/>
    <hyperlink ref="E717" location="'項目E (合理的配慮の提供)'!AH37" display="未回答"/>
    <hyperlink ref="E718" location="'項目E (合理的配慮の提供)'!AI37" display="未回答"/>
    <hyperlink ref="E719" location="'項目E (合理的配慮の提供)'!AP37" display="未回答"/>
    <hyperlink ref="E720" location="'項目E (合理的配慮の提供)'!AQ37" display="未回答"/>
    <hyperlink ref="E721" location="'項目E (合理的配慮の提供)'!AR37" display="未回答"/>
    <hyperlink ref="E722" location="'項目E (合理的配慮の提供)'!AS37" display="未回答"/>
    <hyperlink ref="E723" location="'項目E (合理的配慮の提供)'!AT37" display="未回答"/>
    <hyperlink ref="E724" location="'項目E (合理的配慮の提供)'!AU37" display="未回答"/>
    <hyperlink ref="E725" location="'項目E (合理的配慮の提供)'!C38" display="未回答"/>
    <hyperlink ref="E726" location="'項目E (合理的配慮の提供)'!D38" display="未回答"/>
    <hyperlink ref="E727" location="'項目E (合理的配慮の提供)'!G38" display="未回答"/>
    <hyperlink ref="E728" location="'項目E (合理的配慮の提供)'!J38" display="未回答"/>
    <hyperlink ref="E729" location="'項目E (合理的配慮の提供)'!K38" display="未回答"/>
    <hyperlink ref="E730" location="'項目E (合理的配慮の提供)'!N38" display="未回答"/>
    <hyperlink ref="E731" location="'項目E (合理的配慮の提供)'!W38" display="未回答"/>
    <hyperlink ref="E732" location="'項目E (合理的配慮の提供)'!AH38" display="未回答"/>
    <hyperlink ref="E733" location="'項目E (合理的配慮の提供)'!AI38" display="未回答"/>
    <hyperlink ref="E734" location="'項目E (合理的配慮の提供)'!AP38" display="未回答"/>
    <hyperlink ref="E735" location="'項目E (合理的配慮の提供)'!AQ38" display="未回答"/>
    <hyperlink ref="E736" location="'項目E (合理的配慮の提供)'!AR38" display="未回答"/>
    <hyperlink ref="E737" location="'項目E (合理的配慮の提供)'!AS38" display="未回答"/>
    <hyperlink ref="E738" location="'項目E (合理的配慮の提供)'!AT38" display="未回答"/>
    <hyperlink ref="E739" location="'項目E (合理的配慮の提供)'!AU38" display="未回答"/>
    <hyperlink ref="E740" location="'項目E (合理的配慮の提供)'!C39" display="未回答"/>
    <hyperlink ref="E741" location="'項目E (合理的配慮の提供)'!D39" display="未回答"/>
    <hyperlink ref="E742" location="'項目E (合理的配慮の提供)'!G39" display="未回答"/>
    <hyperlink ref="E743" location="'項目E (合理的配慮の提供)'!J39" display="未回答"/>
    <hyperlink ref="E744" location="'項目E (合理的配慮の提供)'!K39" display="未回答"/>
    <hyperlink ref="E745" location="'項目E (合理的配慮の提供)'!N39" display="未回答"/>
    <hyperlink ref="E746" location="'項目E (合理的配慮の提供)'!W39" display="未回答"/>
    <hyperlink ref="E747" location="'項目E (合理的配慮の提供)'!AH39" display="未回答"/>
    <hyperlink ref="E748" location="'項目E (合理的配慮の提供)'!AI39" display="未回答"/>
    <hyperlink ref="E749" location="'項目E (合理的配慮の提供)'!AP39" display="未回答"/>
    <hyperlink ref="E750" location="'項目E (合理的配慮の提供)'!AQ39" display="未回答"/>
    <hyperlink ref="E751" location="'項目E (合理的配慮の提供)'!AR39" display="未回答"/>
    <hyperlink ref="E752" location="'項目E (合理的配慮の提供)'!AS39" display="未回答"/>
    <hyperlink ref="E753" location="'項目E (合理的配慮の提供)'!AT39" display="未回答"/>
    <hyperlink ref="E754" location="'項目E (合理的配慮の提供)'!AU39" display="未回答"/>
    <hyperlink ref="E755" location="'項目E (合理的配慮の提供)'!C40" display="未回答"/>
    <hyperlink ref="E756" location="'項目E (合理的配慮の提供)'!D40" display="未回答"/>
    <hyperlink ref="E757" location="'項目E (合理的配慮の提供)'!G40" display="未回答"/>
    <hyperlink ref="E758" location="'項目E (合理的配慮の提供)'!J40" display="未回答"/>
    <hyperlink ref="E759" location="'項目E (合理的配慮の提供)'!K40" display="未回答"/>
    <hyperlink ref="E760" location="'項目E (合理的配慮の提供)'!N40" display="未回答"/>
    <hyperlink ref="E761" location="'項目E (合理的配慮の提供)'!W40" display="未回答"/>
    <hyperlink ref="E762" location="'項目E (合理的配慮の提供)'!AH40" display="未回答"/>
    <hyperlink ref="E763" location="'項目E (合理的配慮の提供)'!AI40" display="未回答"/>
    <hyperlink ref="E764" location="'項目E (合理的配慮の提供)'!AP40" display="未回答"/>
    <hyperlink ref="E765" location="'項目E (合理的配慮の提供)'!AQ40" display="未回答"/>
    <hyperlink ref="E766" location="'項目E (合理的配慮の提供)'!AR40" display="未回答"/>
    <hyperlink ref="E767" location="'項目E (合理的配慮の提供)'!AS40" display="未回答"/>
    <hyperlink ref="E768" location="'項目E (合理的配慮の提供)'!AT40" display="未回答"/>
    <hyperlink ref="E769" location="'項目E (合理的配慮の提供)'!AU40" display="未回答"/>
    <hyperlink ref="E770" location="'項目E (合理的配慮の提供)'!C41" display="未回答"/>
    <hyperlink ref="E771" location="'項目E (合理的配慮の提供)'!D41" display="未回答"/>
    <hyperlink ref="E772" location="'項目E (合理的配慮の提供)'!G41" display="未回答"/>
    <hyperlink ref="E773" location="'項目E (合理的配慮の提供)'!J41" display="未回答"/>
    <hyperlink ref="E774" location="'項目E (合理的配慮の提供)'!K41" display="未回答"/>
    <hyperlink ref="E775" location="'項目E (合理的配慮の提供)'!N41" display="未回答"/>
    <hyperlink ref="E776" location="'項目E (合理的配慮の提供)'!W41" display="未回答"/>
    <hyperlink ref="E777" location="'項目E (合理的配慮の提供)'!AH41" display="未回答"/>
    <hyperlink ref="E778" location="'項目E (合理的配慮の提供)'!AI41" display="未回答"/>
    <hyperlink ref="E779" location="'項目E (合理的配慮の提供)'!AP41" display="未回答"/>
    <hyperlink ref="E780" location="'項目E (合理的配慮の提供)'!AQ41" display="未回答"/>
    <hyperlink ref="E781" location="'項目E (合理的配慮の提供)'!AR41" display="未回答"/>
    <hyperlink ref="E782" location="'項目E (合理的配慮の提供)'!AS41" display="未回答"/>
    <hyperlink ref="E783" location="'項目E (合理的配慮の提供)'!AT41" display="未回答"/>
    <hyperlink ref="E784" location="'項目E (合理的配慮の提供)'!AU41" display="未回答"/>
    <hyperlink ref="E785" location="'項目E (合理的配慮の提供)'!C42" display="未回答"/>
    <hyperlink ref="E786" location="'項目E (合理的配慮の提供)'!D42" display="未回答"/>
    <hyperlink ref="E787" location="'項目E (合理的配慮の提供)'!G42" display="未回答"/>
    <hyperlink ref="E788" location="'項目E (合理的配慮の提供)'!J42" display="未回答"/>
    <hyperlink ref="E789" location="'項目E (合理的配慮の提供)'!K42" display="未回答"/>
    <hyperlink ref="E790" location="'項目E (合理的配慮の提供)'!N42" display="未回答"/>
    <hyperlink ref="E791" location="'項目E (合理的配慮の提供)'!W42" display="未回答"/>
    <hyperlink ref="E792" location="'項目E (合理的配慮の提供)'!AH42" display="未回答"/>
    <hyperlink ref="E793" location="'項目E (合理的配慮の提供)'!AI42" display="未回答"/>
    <hyperlink ref="E794" location="'項目E (合理的配慮の提供)'!AP42" display="未回答"/>
    <hyperlink ref="E795" location="'項目E (合理的配慮の提供)'!AQ42" display="未回答"/>
    <hyperlink ref="E796" location="'項目E (合理的配慮の提供)'!AR42" display="未回答"/>
    <hyperlink ref="E797" location="'項目E (合理的配慮の提供)'!AS42" display="未回答"/>
    <hyperlink ref="E798" location="'項目E (合理的配慮の提供)'!AT42" display="未回答"/>
    <hyperlink ref="E799" location="'項目E (合理的配慮の提供)'!AU42" display="未回答"/>
    <hyperlink ref="E800" location="'項目E (合理的配慮の提供)'!C43" display="未回答"/>
    <hyperlink ref="E801" location="'項目E (合理的配慮の提供)'!D43" display="未回答"/>
    <hyperlink ref="E802" location="'項目E (合理的配慮の提供)'!G43" display="未回答"/>
    <hyperlink ref="E803" location="'項目E (合理的配慮の提供)'!J43" display="未回答"/>
    <hyperlink ref="E804" location="'項目E (合理的配慮の提供)'!K43" display="未回答"/>
    <hyperlink ref="E805" location="'項目E (合理的配慮の提供)'!N43" display="未回答"/>
    <hyperlink ref="E806" location="'項目E (合理的配慮の提供)'!W43" display="未回答"/>
    <hyperlink ref="E807" location="'項目E (合理的配慮の提供)'!AH43" display="未回答"/>
    <hyperlink ref="E808" location="'項目E (合理的配慮の提供)'!AI43" display="未回答"/>
    <hyperlink ref="E809" location="'項目E (合理的配慮の提供)'!AP43" display="未回答"/>
    <hyperlink ref="E810" location="'項目E (合理的配慮の提供)'!AQ43" display="未回答"/>
    <hyperlink ref="E811" location="'項目E (合理的配慮の提供)'!AR43" display="未回答"/>
    <hyperlink ref="E812" location="'項目E (合理的配慮の提供)'!AS43" display="未回答"/>
    <hyperlink ref="E813" location="'項目E (合理的配慮の提供)'!AT43" display="未回答"/>
    <hyperlink ref="E814" location="'項目E (合理的配慮の提供)'!AU43" display="未回答"/>
    <hyperlink ref="E815" location="'項目E (合理的配慮の提供)'!C44" display="未回答"/>
    <hyperlink ref="E816" location="'項目E (合理的配慮の提供)'!D44" display="未回答"/>
    <hyperlink ref="E817" location="'項目E (合理的配慮の提供)'!G44" display="未回答"/>
    <hyperlink ref="E818" location="'項目E (合理的配慮の提供)'!J44" display="未回答"/>
    <hyperlink ref="E819" location="'項目E (合理的配慮の提供)'!K44" display="未回答"/>
    <hyperlink ref="E820" location="'項目E (合理的配慮の提供)'!N44" display="未回答"/>
    <hyperlink ref="E821" location="'項目E (合理的配慮の提供)'!W44" display="未回答"/>
    <hyperlink ref="E822" location="'項目E (合理的配慮の提供)'!AH44" display="未回答"/>
    <hyperlink ref="E823" location="'項目E (合理的配慮の提供)'!AI44" display="未回答"/>
    <hyperlink ref="E824" location="'項目E (合理的配慮の提供)'!AP44" display="未回答"/>
    <hyperlink ref="E825" location="'項目E (合理的配慮の提供)'!AQ44" display="未回答"/>
    <hyperlink ref="E826" location="'項目E (合理的配慮の提供)'!AR44" display="未回答"/>
    <hyperlink ref="E827" location="'項目E (合理的配慮の提供)'!AS44" display="未回答"/>
    <hyperlink ref="E828" location="'項目E (合理的配慮の提供)'!AT44" display="未回答"/>
    <hyperlink ref="E829" location="'項目E (合理的配慮の提供)'!AU44" display="未回答"/>
    <hyperlink ref="E830" location="'項目E (合理的配慮の提供)'!C45" display="未回答"/>
    <hyperlink ref="E831" location="'項目E (合理的配慮の提供)'!D45" display="未回答"/>
    <hyperlink ref="E832" location="'項目E (合理的配慮の提供)'!G45" display="未回答"/>
    <hyperlink ref="E833" location="'項目E (合理的配慮の提供)'!J45" display="未回答"/>
    <hyperlink ref="E834" location="'項目E (合理的配慮の提供)'!K45" display="未回答"/>
    <hyperlink ref="E835" location="'項目E (合理的配慮の提供)'!N45" display="未回答"/>
    <hyperlink ref="E836" location="'項目E (合理的配慮の提供)'!W45" display="未回答"/>
    <hyperlink ref="E837" location="'項目E (合理的配慮の提供)'!AH45" display="未回答"/>
    <hyperlink ref="E838" location="'項目E (合理的配慮の提供)'!AI45" display="未回答"/>
    <hyperlink ref="E839" location="'項目E (合理的配慮の提供)'!AP45" display="未回答"/>
    <hyperlink ref="E840" location="'項目E (合理的配慮の提供)'!AQ45" display="未回答"/>
    <hyperlink ref="E841" location="'項目E (合理的配慮の提供)'!AR45" display="未回答"/>
    <hyperlink ref="E842" location="'項目E (合理的配慮の提供)'!AS45" display="未回答"/>
    <hyperlink ref="E843" location="'項目E (合理的配慮の提供)'!AT45" display="未回答"/>
    <hyperlink ref="E844" location="'項目E (合理的配慮の提供)'!AU45" display="未回答"/>
    <hyperlink ref="E845" location="'項目E (合理的配慮の提供)'!C46" display="未回答"/>
    <hyperlink ref="E846" location="'項目E (合理的配慮の提供)'!D46" display="未回答"/>
    <hyperlink ref="E847" location="'項目E (合理的配慮の提供)'!G46" display="未回答"/>
    <hyperlink ref="E848" location="'項目E (合理的配慮の提供)'!J46" display="未回答"/>
    <hyperlink ref="E849" location="'項目E (合理的配慮の提供)'!K46" display="未回答"/>
    <hyperlink ref="E850" location="'項目E (合理的配慮の提供)'!N46" display="未回答"/>
    <hyperlink ref="E851" location="'項目E (合理的配慮の提供)'!W46" display="未回答"/>
    <hyperlink ref="E852" location="'項目E (合理的配慮の提供)'!AH46" display="未回答"/>
    <hyperlink ref="E853" location="'項目E (合理的配慮の提供)'!AI46" display="未回答"/>
    <hyperlink ref="E854" location="'項目E (合理的配慮の提供)'!AP46" display="未回答"/>
    <hyperlink ref="E855" location="'項目E (合理的配慮の提供)'!AQ46" display="未回答"/>
    <hyperlink ref="E856" location="'項目E (合理的配慮の提供)'!AR46" display="未回答"/>
    <hyperlink ref="E857" location="'項目E (合理的配慮の提供)'!AS46" display="未回答"/>
    <hyperlink ref="E858" location="'項目E (合理的配慮の提供)'!AT46" display="未回答"/>
    <hyperlink ref="E859" location="'項目E (合理的配慮の提供)'!AU46" display="未回答"/>
    <hyperlink ref="E860" location="'項目E (合理的配慮の提供)'!C47" display="未回答"/>
    <hyperlink ref="E861" location="'項目E (合理的配慮の提供)'!D47" display="未回答"/>
    <hyperlink ref="E862" location="'項目E (合理的配慮の提供)'!G47" display="未回答"/>
    <hyperlink ref="E863" location="'項目E (合理的配慮の提供)'!J47" display="未回答"/>
    <hyperlink ref="E864" location="'項目E (合理的配慮の提供)'!K47" display="未回答"/>
    <hyperlink ref="E865" location="'項目E (合理的配慮の提供)'!N47" display="未回答"/>
    <hyperlink ref="E866" location="'項目E (合理的配慮の提供)'!W47" display="未回答"/>
    <hyperlink ref="E867" location="'項目E (合理的配慮の提供)'!AH47" display="未回答"/>
    <hyperlink ref="E868" location="'項目E (合理的配慮の提供)'!AI47" display="未回答"/>
    <hyperlink ref="E869" location="'項目E (合理的配慮の提供)'!AP47" display="未回答"/>
    <hyperlink ref="E870" location="'項目E (合理的配慮の提供)'!AQ47" display="未回答"/>
    <hyperlink ref="E871" location="'項目E (合理的配慮の提供)'!AR47" display="未回答"/>
    <hyperlink ref="E872" location="'項目E (合理的配慮の提供)'!AS47" display="未回答"/>
    <hyperlink ref="E873" location="'項目E (合理的配慮の提供)'!AT47" display="未回答"/>
    <hyperlink ref="E874" location="'項目E (合理的配慮の提供)'!AU47" display="未回答"/>
    <hyperlink ref="E875" location="'項目E (合理的配慮の提供)'!C48" display="未回答"/>
    <hyperlink ref="E876" location="'項目E (合理的配慮の提供)'!D48" display="未回答"/>
    <hyperlink ref="E877" location="'項目E (合理的配慮の提供)'!G48" display="未回答"/>
    <hyperlink ref="E878" location="'項目E (合理的配慮の提供)'!J48" display="未回答"/>
    <hyperlink ref="E879" location="'項目E (合理的配慮の提供)'!K48" display="未回答"/>
    <hyperlink ref="E880" location="'項目E (合理的配慮の提供)'!N48" display="未回答"/>
    <hyperlink ref="E881" location="'項目E (合理的配慮の提供)'!W48" display="未回答"/>
    <hyperlink ref="E882" location="'項目E (合理的配慮の提供)'!AH48" display="未回答"/>
    <hyperlink ref="E883" location="'項目E (合理的配慮の提供)'!AI48" display="未回答"/>
    <hyperlink ref="E884" location="'項目E (合理的配慮の提供)'!AP48" display="未回答"/>
    <hyperlink ref="E885" location="'項目E (合理的配慮の提供)'!AQ48" display="未回答"/>
    <hyperlink ref="E886" location="'項目E (合理的配慮の提供)'!AR48" display="未回答"/>
    <hyperlink ref="E887" location="'項目E (合理的配慮の提供)'!AS48" display="未回答"/>
    <hyperlink ref="E888" location="'項目E (合理的配慮の提供)'!AT48" display="未回答"/>
    <hyperlink ref="E889" location="'項目E (合理的配慮の提供)'!AU48" display="未回答"/>
    <hyperlink ref="E890" location="'項目E (合理的配慮の提供)'!C49" display="未回答"/>
    <hyperlink ref="E891" location="'項目E (合理的配慮の提供)'!D49" display="未回答"/>
    <hyperlink ref="E892" location="'項目E (合理的配慮の提供)'!G49" display="未回答"/>
    <hyperlink ref="E893" location="'項目E (合理的配慮の提供)'!J49" display="未回答"/>
    <hyperlink ref="E894" location="'項目E (合理的配慮の提供)'!K49" display="未回答"/>
    <hyperlink ref="E895" location="'項目E (合理的配慮の提供)'!N49" display="未回答"/>
    <hyperlink ref="E896" location="'項目E (合理的配慮の提供)'!W49" display="未回答"/>
    <hyperlink ref="E897" location="'項目E (合理的配慮の提供)'!AH49" display="未回答"/>
    <hyperlink ref="E898" location="'項目E (合理的配慮の提供)'!AI49" display="未回答"/>
    <hyperlink ref="E899" location="'項目E (合理的配慮の提供)'!AP49" display="未回答"/>
    <hyperlink ref="E900" location="'項目E (合理的配慮の提供)'!AQ49" display="未回答"/>
    <hyperlink ref="E901" location="'項目E (合理的配慮の提供)'!AR49" display="未回答"/>
    <hyperlink ref="E902" location="'項目E (合理的配慮の提供)'!AS49" display="未回答"/>
    <hyperlink ref="E903" location="'項目E (合理的配慮の提供)'!AT49" display="未回答"/>
    <hyperlink ref="E904" location="'項目E (合理的配慮の提供)'!AU49" display="未回答"/>
    <hyperlink ref="E905" location="'項目E (環境の整備)'!C11" display="未回答"/>
    <hyperlink ref="E906" location="'項目E (環境の整備)'!C20" display="未回答"/>
    <hyperlink ref="E907" location="'項目E (環境の整備)'!D20" display="未回答"/>
    <hyperlink ref="E908" location="'項目E (環境の整備)'!G20" display="未回答"/>
    <hyperlink ref="E909" location="'項目E (環境の整備)'!J20" display="未回答"/>
    <hyperlink ref="E910" location="'項目E (環境の整備)'!K20" display="未回答"/>
    <hyperlink ref="E911" location="'項目E (環境の整備)'!N20" display="未回答"/>
    <hyperlink ref="E912" location="'項目E (環境の整備)'!W20" display="未回答"/>
    <hyperlink ref="E913" location="'項目E (環境の整備)'!AH20" display="未回答"/>
    <hyperlink ref="E914" location="'項目E (環境の整備)'!AI20" display="未回答"/>
    <hyperlink ref="E915" location="'項目E (環境の整備)'!AP20" display="未回答"/>
    <hyperlink ref="E916" location="'項目E (環境の整備)'!AQ20" display="未回答"/>
    <hyperlink ref="E917" location="'項目E (環境の整備)'!AR20" display="未回答"/>
    <hyperlink ref="E918" location="'項目E (環境の整備)'!AS20" display="未回答"/>
    <hyperlink ref="E919" location="'項目E (環境の整備)'!AT20" display="未回答"/>
    <hyperlink ref="E920" location="'項目E (環境の整備)'!AU20" display="未回答"/>
    <hyperlink ref="E921" location="'項目E (環境の整備)'!C21" display="未回答"/>
    <hyperlink ref="E922" location="'項目E (環境の整備)'!D21" display="未回答"/>
    <hyperlink ref="E923" location="'項目E (環境の整備)'!G21" display="未回答"/>
    <hyperlink ref="E924" location="'項目E (環境の整備)'!J21" display="未回答"/>
    <hyperlink ref="E925" location="'項目E (環境の整備)'!K21" display="未回答"/>
    <hyperlink ref="E926" location="'項目E (環境の整備)'!N21" display="未回答"/>
    <hyperlink ref="E927" location="'項目E (環境の整備)'!W21" display="未回答"/>
    <hyperlink ref="E928" location="'項目E (環境の整備)'!AH21" display="未回答"/>
    <hyperlink ref="E929" location="'項目E (環境の整備)'!AI21" display="未回答"/>
    <hyperlink ref="E930" location="'項目E (環境の整備)'!AP21" display="未回答"/>
    <hyperlink ref="E931" location="'項目E (環境の整備)'!AQ21" display="未回答"/>
    <hyperlink ref="E932" location="'項目E (環境の整備)'!AR21" display="未回答"/>
    <hyperlink ref="E933" location="'項目E (環境の整備)'!AS21" display="未回答"/>
    <hyperlink ref="E934" location="'項目E (環境の整備)'!AT21" display="未回答"/>
    <hyperlink ref="E935" location="'項目E (環境の整備)'!AU21" display="未回答"/>
    <hyperlink ref="E936" location="'項目E (環境の整備)'!C22" display="未回答"/>
    <hyperlink ref="E937" location="'項目E (環境の整備)'!D22" display="未回答"/>
    <hyperlink ref="E938" location="'項目E (環境の整備)'!G22" display="未回答"/>
    <hyperlink ref="E939" location="'項目E (環境の整備)'!J22" display="未回答"/>
    <hyperlink ref="E940" location="'項目E (環境の整備)'!K22" display="未回答"/>
    <hyperlink ref="E941" location="'項目E (環境の整備)'!N22" display="未回答"/>
    <hyperlink ref="E942" location="'項目E (環境の整備)'!W22" display="未回答"/>
    <hyperlink ref="E943" location="'項目E (環境の整備)'!AH22" display="未回答"/>
    <hyperlink ref="E944" location="'項目E (環境の整備)'!AI22" display="未回答"/>
    <hyperlink ref="E945" location="'項目E (環境の整備)'!AP22" display="未回答"/>
    <hyperlink ref="E946" location="'項目E (環境の整備)'!AQ22" display="未回答"/>
    <hyperlink ref="E947" location="'項目E (環境の整備)'!AR22" display="未回答"/>
    <hyperlink ref="E948" location="'項目E (環境の整備)'!AS22" display="未回答"/>
    <hyperlink ref="E949" location="'項目E (環境の整備)'!AT22" display="未回答"/>
    <hyperlink ref="E950" location="'項目E (環境の整備)'!AU22" display="未回答"/>
    <hyperlink ref="E951" location="'項目E (環境の整備)'!C23" display="未回答"/>
    <hyperlink ref="E952" location="'項目E (環境の整備)'!D23" display="未回答"/>
    <hyperlink ref="E953" location="'項目E (環境の整備)'!G23" display="未回答"/>
    <hyperlink ref="E954" location="'項目E (環境の整備)'!J23" display="未回答"/>
    <hyperlink ref="E955" location="'項目E (環境の整備)'!K23" display="未回答"/>
    <hyperlink ref="E956" location="'項目E (環境の整備)'!N23" display="未回答"/>
    <hyperlink ref="E957" location="'項目E (環境の整備)'!W23" display="未回答"/>
    <hyperlink ref="E958" location="'項目E (環境の整備)'!AH23" display="未回答"/>
    <hyperlink ref="E959" location="'項目E (環境の整備)'!AI23" display="未回答"/>
    <hyperlink ref="E960" location="'項目E (環境の整備)'!AP23" display="未回答"/>
    <hyperlink ref="E961" location="'項目E (環境の整備)'!AQ23" display="未回答"/>
    <hyperlink ref="E962" location="'項目E (環境の整備)'!AR23" display="未回答"/>
    <hyperlink ref="E963" location="'項目E (環境の整備)'!AS23" display="未回答"/>
    <hyperlink ref="E964" location="'項目E (環境の整備)'!AT23" display="未回答"/>
    <hyperlink ref="E965" location="'項目E (環境の整備)'!AU23" display="未回答"/>
    <hyperlink ref="E966" location="'項目E (環境の整備)'!C24" display="未回答"/>
    <hyperlink ref="E967" location="'項目E (環境の整備)'!D24" display="未回答"/>
    <hyperlink ref="E968" location="'項目E (環境の整備)'!G24" display="未回答"/>
    <hyperlink ref="E969" location="'項目E (環境の整備)'!J24" display="未回答"/>
    <hyperlink ref="E970" location="'項目E (環境の整備)'!K24" display="未回答"/>
    <hyperlink ref="E971" location="'項目E (環境の整備)'!N24" display="未回答"/>
    <hyperlink ref="E972" location="'項目E (環境の整備)'!W24" display="未回答"/>
    <hyperlink ref="E973" location="'項目E (環境の整備)'!AH24" display="未回答"/>
    <hyperlink ref="E974" location="'項目E (環境の整備)'!AI24" display="未回答"/>
    <hyperlink ref="E975" location="'項目E (環境の整備)'!AP24" display="未回答"/>
    <hyperlink ref="E976" location="'項目E (環境の整備)'!AQ24" display="未回答"/>
    <hyperlink ref="E977" location="'項目E (環境の整備)'!AR24" display="未回答"/>
    <hyperlink ref="E978" location="'項目E (環境の整備)'!AS24" display="未回答"/>
    <hyperlink ref="E979" location="'項目E (環境の整備)'!AT24" display="未回答"/>
    <hyperlink ref="E980" location="'項目E (環境の整備)'!AU24" display="未回答"/>
    <hyperlink ref="E981" location="'項目E (環境の整備)'!C25" display="未回答"/>
    <hyperlink ref="E982" location="'項目E (環境の整備)'!D25" display="未回答"/>
    <hyperlink ref="E983" location="'項目E (環境の整備)'!G25" display="未回答"/>
    <hyperlink ref="E984" location="'項目E (環境の整備)'!J25" display="未回答"/>
    <hyperlink ref="E985" location="'項目E (環境の整備)'!K25" display="未回答"/>
    <hyperlink ref="E986" location="'項目E (環境の整備)'!N25" display="未回答"/>
    <hyperlink ref="E987" location="'項目E (環境の整備)'!W25" display="未回答"/>
    <hyperlink ref="E988" location="'項目E (環境の整備)'!AH25" display="未回答"/>
    <hyperlink ref="E989" location="'項目E (環境の整備)'!AI25" display="未回答"/>
    <hyperlink ref="E990" location="'項目E (環境の整備)'!AP25" display="未回答"/>
    <hyperlink ref="E991" location="'項目E (環境の整備)'!AQ25" display="未回答"/>
    <hyperlink ref="E992" location="'項目E (環境の整備)'!AR25" display="未回答"/>
    <hyperlink ref="E993" location="'項目E (環境の整備)'!AS25" display="未回答"/>
    <hyperlink ref="E994" location="'項目E (環境の整備)'!AT25" display="未回答"/>
    <hyperlink ref="E995" location="'項目E (環境の整備)'!AU25" display="未回答"/>
    <hyperlink ref="E996" location="'項目E (環境の整備)'!C26" display="未回答"/>
    <hyperlink ref="E997" location="'項目E (環境の整備)'!D26" display="未回答"/>
    <hyperlink ref="E998" location="'項目E (環境の整備)'!G26" display="未回答"/>
    <hyperlink ref="E999" location="'項目E (環境の整備)'!J26" display="未回答"/>
    <hyperlink ref="E1000" location="'項目E (環境の整備)'!K26" display="未回答"/>
    <hyperlink ref="E1001" location="'項目E (環境の整備)'!N26" display="未回答"/>
    <hyperlink ref="E1002" location="'項目E (環境の整備)'!W26" display="未回答"/>
    <hyperlink ref="E1003" location="'項目E (環境の整備)'!AH26" display="未回答"/>
    <hyperlink ref="E1004" location="'項目E (環境の整備)'!AI26" display="未回答"/>
    <hyperlink ref="E1005" location="'項目E (環境の整備)'!AP26" display="未回答"/>
    <hyperlink ref="E1006" location="'項目E (環境の整備)'!AQ26" display="未回答"/>
    <hyperlink ref="E1007" location="'項目E (環境の整備)'!AR26" display="未回答"/>
    <hyperlink ref="E1008" location="'項目E (環境の整備)'!AS26" display="未回答"/>
    <hyperlink ref="E1009" location="'項目E (環境の整備)'!AT26" display="未回答"/>
    <hyperlink ref="E1010" location="'項目E (環境の整備)'!AU26" display="未回答"/>
    <hyperlink ref="E1011" location="'項目E (環境の整備)'!C27" display="未回答"/>
    <hyperlink ref="E1012" location="'項目E (環境の整備)'!D27" display="未回答"/>
    <hyperlink ref="E1013" location="'項目E (環境の整備)'!G27" display="未回答"/>
    <hyperlink ref="E1014" location="'項目E (環境の整備)'!J27" display="未回答"/>
    <hyperlink ref="E1015" location="'項目E (環境の整備)'!K27" display="未回答"/>
    <hyperlink ref="E1016" location="'項目E (環境の整備)'!N27" display="未回答"/>
    <hyperlink ref="E1017" location="'項目E (環境の整備)'!W27" display="未回答"/>
    <hyperlink ref="E1018" location="'項目E (環境の整備)'!AH27" display="未回答"/>
    <hyperlink ref="E1019" location="'項目E (環境の整備)'!AI27" display="未回答"/>
    <hyperlink ref="E1020" location="'項目E (環境の整備)'!AP27" display="未回答"/>
    <hyperlink ref="E1021" location="'項目E (環境の整備)'!AQ27" display="未回答"/>
    <hyperlink ref="E1022" location="'項目E (環境の整備)'!AR27" display="未回答"/>
    <hyperlink ref="E1023" location="'項目E (環境の整備)'!AS27" display="未回答"/>
    <hyperlink ref="E1024" location="'項目E (環境の整備)'!AT27" display="未回答"/>
    <hyperlink ref="E1025" location="'項目E (環境の整備)'!AU27" display="未回答"/>
    <hyperlink ref="E1026" location="'項目E (環境の整備)'!C28" display="未回答"/>
    <hyperlink ref="E1027" location="'項目E (環境の整備)'!D28" display="未回答"/>
    <hyperlink ref="E1028" location="'項目E (環境の整備)'!G28" display="未回答"/>
    <hyperlink ref="E1029" location="'項目E (環境の整備)'!J28" display="未回答"/>
    <hyperlink ref="E1030" location="'項目E (環境の整備)'!K28" display="未回答"/>
    <hyperlink ref="E1031" location="'項目E (環境の整備)'!N28" display="未回答"/>
    <hyperlink ref="E1032" location="'項目E (環境の整備)'!W28" display="未回答"/>
    <hyperlink ref="E1033" location="'項目E (環境の整備)'!AH28" display="未回答"/>
    <hyperlink ref="E1034" location="'項目E (環境の整備)'!AI28" display="未回答"/>
    <hyperlink ref="E1035" location="'項目E (環境の整備)'!AP28" display="未回答"/>
    <hyperlink ref="E1036" location="'項目E (環境の整備)'!AQ28" display="未回答"/>
    <hyperlink ref="E1037" location="'項目E (環境の整備)'!AR28" display="未回答"/>
    <hyperlink ref="E1038" location="'項目E (環境の整備)'!AS28" display="未回答"/>
    <hyperlink ref="E1039" location="'項目E (環境の整備)'!AT28" display="未回答"/>
    <hyperlink ref="E1040" location="'項目E (環境の整備)'!AU28" display="未回答"/>
    <hyperlink ref="E1041" location="'項目E (環境の整備)'!C29" display="未回答"/>
    <hyperlink ref="E1042" location="'項目E (環境の整備)'!D29" display="未回答"/>
    <hyperlink ref="E1043" location="'項目E (環境の整備)'!G29" display="未回答"/>
    <hyperlink ref="E1044" location="'項目E (環境の整備)'!J29" display="未回答"/>
    <hyperlink ref="E1045" location="'項目E (環境の整備)'!K29" display="未回答"/>
    <hyperlink ref="E1046" location="'項目E (環境の整備)'!N29" display="未回答"/>
    <hyperlink ref="E1047" location="'項目E (環境の整備)'!W29" display="未回答"/>
    <hyperlink ref="E1048" location="'項目E (環境の整備)'!AH29" display="未回答"/>
    <hyperlink ref="E1049" location="'項目E (環境の整備)'!AI29" display="未回答"/>
    <hyperlink ref="E1050" location="'項目E (環境の整備)'!AP29" display="未回答"/>
    <hyperlink ref="E1051" location="'項目E (環境の整備)'!AQ29" display="未回答"/>
    <hyperlink ref="E1052" location="'項目E (環境の整備)'!AR29" display="未回答"/>
    <hyperlink ref="E1053" location="'項目E (環境の整備)'!AS29" display="未回答"/>
    <hyperlink ref="E1054" location="'項目E (環境の整備)'!AT29" display="未回答"/>
    <hyperlink ref="E1055" location="'項目E (環境の整備)'!AU29" display="未回答"/>
    <hyperlink ref="E1056" location="'項目E (環境の整備)'!C30" display="未回答"/>
    <hyperlink ref="E1057" location="'項目E (環境の整備)'!D30" display="未回答"/>
    <hyperlink ref="E1058" location="'項目E (環境の整備)'!G30" display="未回答"/>
    <hyperlink ref="E1059" location="'項目E (環境の整備)'!J30" display="未回答"/>
    <hyperlink ref="E1060" location="'項目E (環境の整備)'!K30" display="未回答"/>
    <hyperlink ref="E1061" location="'項目E (環境の整備)'!N30" display="未回答"/>
    <hyperlink ref="E1062" location="'項目E (環境の整備)'!W30" display="未回答"/>
    <hyperlink ref="E1063" location="'項目E (環境の整備)'!AH30" display="未回答"/>
    <hyperlink ref="E1064" location="'項目E (環境の整備)'!AI30" display="未回答"/>
    <hyperlink ref="E1065" location="'項目E (環境の整備)'!AP30" display="未回答"/>
    <hyperlink ref="E1066" location="'項目E (環境の整備)'!AQ30" display="未回答"/>
    <hyperlink ref="E1067" location="'項目E (環境の整備)'!AR30" display="未回答"/>
    <hyperlink ref="E1068" location="'項目E (環境の整備)'!AS30" display="未回答"/>
    <hyperlink ref="E1069" location="'項目E (環境の整備)'!AT30" display="未回答"/>
    <hyperlink ref="E1070" location="'項目E (環境の整備)'!AU30" display="未回答"/>
    <hyperlink ref="E1071" location="'項目E (環境の整備)'!C31" display="未回答"/>
    <hyperlink ref="E1072" location="'項目E (環境の整備)'!D31" display="未回答"/>
    <hyperlink ref="E1073" location="'項目E (環境の整備)'!G31" display="未回答"/>
    <hyperlink ref="E1074" location="'項目E (環境の整備)'!J31" display="未回答"/>
    <hyperlink ref="E1075" location="'項目E (環境の整備)'!K31" display="未回答"/>
    <hyperlink ref="E1076" location="'項目E (環境の整備)'!N31" display="未回答"/>
    <hyperlink ref="E1077" location="'項目E (環境の整備)'!W31" display="未回答"/>
    <hyperlink ref="E1078" location="'項目E (環境の整備)'!AH31" display="未回答"/>
    <hyperlink ref="E1079" location="'項目E (環境の整備)'!AI31" display="未回答"/>
    <hyperlink ref="E1080" location="'項目E (環境の整備)'!AP31" display="未回答"/>
    <hyperlink ref="E1081" location="'項目E (環境の整備)'!AQ31" display="未回答"/>
    <hyperlink ref="E1082" location="'項目E (環境の整備)'!AR31" display="未回答"/>
    <hyperlink ref="E1083" location="'項目E (環境の整備)'!AS31" display="未回答"/>
    <hyperlink ref="E1084" location="'項目E (環境の整備)'!AT31" display="未回答"/>
    <hyperlink ref="E1085" location="'項目E (環境の整備)'!AU31" display="未回答"/>
    <hyperlink ref="E1086" location="'項目E (環境の整備)'!C32" display="未回答"/>
    <hyperlink ref="E1087" location="'項目E (環境の整備)'!D32" display="未回答"/>
    <hyperlink ref="E1088" location="'項目E (環境の整備)'!G32" display="未回答"/>
    <hyperlink ref="E1089" location="'項目E (環境の整備)'!J32" display="未回答"/>
    <hyperlink ref="E1090" location="'項目E (環境の整備)'!K32" display="未回答"/>
    <hyperlink ref="E1091" location="'項目E (環境の整備)'!N32" display="未回答"/>
    <hyperlink ref="E1092" location="'項目E (環境の整備)'!W32" display="未回答"/>
    <hyperlink ref="E1093" location="'項目E (環境の整備)'!AH32" display="未回答"/>
    <hyperlink ref="E1094" location="'項目E (環境の整備)'!AI32" display="未回答"/>
    <hyperlink ref="E1095" location="'項目E (環境の整備)'!AP32" display="未回答"/>
    <hyperlink ref="E1096" location="'項目E (環境の整備)'!AQ32" display="未回答"/>
    <hyperlink ref="E1097" location="'項目E (環境の整備)'!AR32" display="未回答"/>
    <hyperlink ref="E1098" location="'項目E (環境の整備)'!AS32" display="未回答"/>
    <hyperlink ref="E1099" location="'項目E (環境の整備)'!AT32" display="未回答"/>
    <hyperlink ref="E1100" location="'項目E (環境の整備)'!AU32" display="未回答"/>
    <hyperlink ref="E1101" location="'項目E (環境の整備)'!C33" display="未回答"/>
    <hyperlink ref="E1102" location="'項目E (環境の整備)'!D33" display="未回答"/>
    <hyperlink ref="E1103" location="'項目E (環境の整備)'!G33" display="未回答"/>
    <hyperlink ref="E1104" location="'項目E (環境の整備)'!J33" display="未回答"/>
    <hyperlink ref="E1105" location="'項目E (環境の整備)'!K33" display="未回答"/>
    <hyperlink ref="E1106" location="'項目E (環境の整備)'!N33" display="未回答"/>
    <hyperlink ref="E1107" location="'項目E (環境の整備)'!W33" display="未回答"/>
    <hyperlink ref="E1108" location="'項目E (環境の整備)'!AH33" display="未回答"/>
    <hyperlink ref="E1109" location="'項目E (環境の整備)'!AI33" display="未回答"/>
    <hyperlink ref="E1110" location="'項目E (環境の整備)'!AP33" display="未回答"/>
    <hyperlink ref="E1111" location="'項目E (環境の整備)'!AQ33" display="未回答"/>
    <hyperlink ref="E1112" location="'項目E (環境の整備)'!AR33" display="未回答"/>
    <hyperlink ref="E1113" location="'項目E (環境の整備)'!AS33" display="未回答"/>
    <hyperlink ref="E1114" location="'項目E (環境の整備)'!AT33" display="未回答"/>
    <hyperlink ref="E1115" location="'項目E (環境の整備)'!AU33" display="未回答"/>
    <hyperlink ref="E1116" location="'項目E (環境の整備)'!C34" display="未回答"/>
    <hyperlink ref="E1117" location="'項目E (環境の整備)'!D34" display="未回答"/>
    <hyperlink ref="E1118" location="'項目E (環境の整備)'!G34" display="未回答"/>
    <hyperlink ref="E1119" location="'項目E (環境の整備)'!J34" display="未回答"/>
    <hyperlink ref="E1120" location="'項目E (環境の整備)'!K34" display="未回答"/>
    <hyperlink ref="E1121" location="'項目E (環境の整備)'!N34" display="未回答"/>
    <hyperlink ref="E1122" location="'項目E (環境の整備)'!W34" display="未回答"/>
    <hyperlink ref="E1123" location="'項目E (環境の整備)'!AH34" display="未回答"/>
    <hyperlink ref="E1124" location="'項目E (環境の整備)'!AI34" display="未回答"/>
    <hyperlink ref="E1125" location="'項目E (環境の整備)'!AP34" display="未回答"/>
    <hyperlink ref="E1126" location="'項目E (環境の整備)'!AQ34" display="未回答"/>
    <hyperlink ref="E1127" location="'項目E (環境の整備)'!AR34" display="未回答"/>
    <hyperlink ref="E1128" location="'項目E (環境の整備)'!AS34" display="未回答"/>
    <hyperlink ref="E1129" location="'項目E (環境の整備)'!AT34" display="未回答"/>
    <hyperlink ref="E1130" location="'項目E (環境の整備)'!AU34" display="未回答"/>
    <hyperlink ref="E1131" location="'項目E (環境の整備)'!C35" display="未回答"/>
    <hyperlink ref="E1132" location="'項目E (環境の整備)'!D35" display="未回答"/>
    <hyperlink ref="E1133" location="'項目E (環境の整備)'!G35" display="未回答"/>
    <hyperlink ref="E1134" location="'項目E (環境の整備)'!J35" display="未回答"/>
    <hyperlink ref="E1135" location="'項目E (環境の整備)'!K35" display="未回答"/>
    <hyperlink ref="E1136" location="'項目E (環境の整備)'!N35" display="未回答"/>
    <hyperlink ref="E1137" location="'項目E (環境の整備)'!W35" display="未回答"/>
    <hyperlink ref="E1138" location="'項目E (環境の整備)'!AH35" display="未回答"/>
    <hyperlink ref="E1139" location="'項目E (環境の整備)'!AI35" display="未回答"/>
    <hyperlink ref="E1140" location="'項目E (環境の整備)'!AP35" display="未回答"/>
    <hyperlink ref="E1141" location="'項目E (環境の整備)'!AQ35" display="未回答"/>
    <hyperlink ref="E1142" location="'項目E (環境の整備)'!AR35" display="未回答"/>
    <hyperlink ref="E1143" location="'項目E (環境の整備)'!AS35" display="未回答"/>
    <hyperlink ref="E1144" location="'項目E (環境の整備)'!AT35" display="未回答"/>
    <hyperlink ref="E1145" location="'項目E (環境の整備)'!AU35" display="未回答"/>
    <hyperlink ref="E1146" location="'項目E (環境の整備)'!C36" display="未回答"/>
    <hyperlink ref="E1147" location="'項目E (環境の整備)'!D36" display="未回答"/>
    <hyperlink ref="E1148" location="'項目E (環境の整備)'!G36" display="未回答"/>
    <hyperlink ref="E1149" location="'項目E (環境の整備)'!J36" display="未回答"/>
    <hyperlink ref="E1150" location="'項目E (環境の整備)'!K36" display="未回答"/>
    <hyperlink ref="E1151" location="'項目E (環境の整備)'!N36" display="未回答"/>
    <hyperlink ref="E1152" location="'項目E (環境の整備)'!W36" display="未回答"/>
    <hyperlink ref="E1153" location="'項目E (環境の整備)'!AH36" display="未回答"/>
    <hyperlink ref="E1154" location="'項目E (環境の整備)'!AI36" display="未回答"/>
    <hyperlink ref="E1155" location="'項目E (環境の整備)'!AP36" display="未回答"/>
    <hyperlink ref="E1156" location="'項目E (環境の整備)'!AQ36" display="未回答"/>
    <hyperlink ref="E1157" location="'項目E (環境の整備)'!AR36" display="未回答"/>
    <hyperlink ref="E1158" location="'項目E (環境の整備)'!AS36" display="未回答"/>
    <hyperlink ref="E1159" location="'項目E (環境の整備)'!AT36" display="未回答"/>
    <hyperlink ref="E1160" location="'項目E (環境の整備)'!AU36" display="未回答"/>
    <hyperlink ref="E1161" location="'項目E (環境の整備)'!C37" display="未回答"/>
    <hyperlink ref="E1162" location="'項目E (環境の整備)'!D37" display="未回答"/>
    <hyperlink ref="E1163" location="'項目E (環境の整備)'!G37" display="未回答"/>
    <hyperlink ref="E1164" location="'項目E (環境の整備)'!J37" display="未回答"/>
    <hyperlink ref="E1165" location="'項目E (環境の整備)'!K37" display="未回答"/>
    <hyperlink ref="E1166" location="'項目E (環境の整備)'!N37" display="未回答"/>
    <hyperlink ref="E1167" location="'項目E (環境の整備)'!W37" display="未回答"/>
    <hyperlink ref="E1168" location="'項目E (環境の整備)'!AH37" display="未回答"/>
    <hyperlink ref="E1169" location="'項目E (環境の整備)'!AI37" display="未回答"/>
    <hyperlink ref="E1170" location="'項目E (環境の整備)'!AP37" display="未回答"/>
    <hyperlink ref="E1171" location="'項目E (環境の整備)'!AQ37" display="未回答"/>
    <hyperlink ref="E1172" location="'項目E (環境の整備)'!AR37" display="未回答"/>
    <hyperlink ref="E1173" location="'項目E (環境の整備)'!AS37" display="未回答"/>
    <hyperlink ref="E1174" location="'項目E (環境の整備)'!AT37" display="未回答"/>
    <hyperlink ref="E1175" location="'項目E (環境の整備)'!AU37" display="未回答"/>
    <hyperlink ref="E1176" location="'項目E (環境の整備)'!C38" display="未回答"/>
    <hyperlink ref="E1177" location="'項目E (環境の整備)'!D38" display="未回答"/>
    <hyperlink ref="E1178" location="'項目E (環境の整備)'!G38" display="未回答"/>
    <hyperlink ref="E1179" location="'項目E (環境の整備)'!J38" display="未回答"/>
    <hyperlink ref="E1180" location="'項目E (環境の整備)'!K38" display="未回答"/>
    <hyperlink ref="E1181" location="'項目E (環境の整備)'!N38" display="未回答"/>
    <hyperlink ref="E1182" location="'項目E (環境の整備)'!W38" display="未回答"/>
    <hyperlink ref="E1183" location="'項目E (環境の整備)'!AH38" display="未回答"/>
    <hyperlink ref="E1184" location="'項目E (環境の整備)'!AI38" display="未回答"/>
    <hyperlink ref="E1185" location="'項目E (環境の整備)'!AP38" display="未回答"/>
    <hyperlink ref="E1186" location="'項目E (環境の整備)'!AQ38" display="未回答"/>
    <hyperlink ref="E1187" location="'項目E (環境の整備)'!AR38" display="未回答"/>
    <hyperlink ref="E1188" location="'項目E (環境の整備)'!AS38" display="未回答"/>
    <hyperlink ref="E1189" location="'項目E (環境の整備)'!AT38" display="未回答"/>
    <hyperlink ref="E1190" location="'項目E (環境の整備)'!AU38" display="未回答"/>
    <hyperlink ref="E1191" location="'項目E (環境の整備)'!C39" display="未回答"/>
    <hyperlink ref="E1192" location="'項目E (環境の整備)'!D39" display="未回答"/>
    <hyperlink ref="E1193" location="'項目E (環境の整備)'!G39" display="未回答"/>
    <hyperlink ref="E1194" location="'項目E (環境の整備)'!J39" display="未回答"/>
    <hyperlink ref="E1195" location="'項目E (環境の整備)'!K39" display="未回答"/>
    <hyperlink ref="E1196" location="'項目E (環境の整備)'!N39" display="未回答"/>
    <hyperlink ref="E1197" location="'項目E (環境の整備)'!W39" display="未回答"/>
    <hyperlink ref="E1198" location="'項目E (環境の整備)'!AH39" display="未回答"/>
    <hyperlink ref="E1199" location="'項目E (環境の整備)'!AI39" display="未回答"/>
    <hyperlink ref="E1200" location="'項目E (環境の整備)'!AP39" display="未回答"/>
    <hyperlink ref="E1201" location="'項目E (環境の整備)'!AQ39" display="未回答"/>
    <hyperlink ref="E1202" location="'項目E (環境の整備)'!AR39" display="未回答"/>
    <hyperlink ref="E1203" location="'項目E (環境の整備)'!AS39" display="未回答"/>
    <hyperlink ref="E1204" location="'項目E (環境の整備)'!AT39" display="未回答"/>
    <hyperlink ref="E1205" location="'項目E (環境の整備)'!AU39" display="未回答"/>
    <hyperlink ref="E1206" location="'項目E (環境の整備)'!C40" display="未回答"/>
    <hyperlink ref="E1207" location="'項目E (環境の整備)'!D40" display="未回答"/>
    <hyperlink ref="E1208" location="'項目E (環境の整備)'!G40" display="未回答"/>
    <hyperlink ref="E1209" location="'項目E (環境の整備)'!J40" display="未回答"/>
    <hyperlink ref="E1210" location="'項目E (環境の整備)'!K40" display="未回答"/>
    <hyperlink ref="E1211" location="'項目E (環境の整備)'!N40" display="未回答"/>
    <hyperlink ref="E1212" location="'項目E (環境の整備)'!W40" display="未回答"/>
    <hyperlink ref="E1213" location="'項目E (環境の整備)'!AH40" display="未回答"/>
    <hyperlink ref="E1214" location="'項目E (環境の整備)'!AI40" display="未回答"/>
    <hyperlink ref="E1215" location="'項目E (環境の整備)'!AP40" display="未回答"/>
    <hyperlink ref="E1216" location="'項目E (環境の整備)'!AQ40" display="未回答"/>
    <hyperlink ref="E1217" location="'項目E (環境の整備)'!AR40" display="未回答"/>
    <hyperlink ref="E1218" location="'項目E (環境の整備)'!AS40" display="未回答"/>
    <hyperlink ref="E1219" location="'項目E (環境の整備)'!AT40" display="未回答"/>
    <hyperlink ref="E1220" location="'項目E (環境の整備)'!AU40" display="未回答"/>
    <hyperlink ref="E1221" location="'項目E (環境の整備)'!C41" display="未回答"/>
    <hyperlink ref="E1222" location="'項目E (環境の整備)'!D41" display="未回答"/>
    <hyperlink ref="E1223" location="'項目E (環境の整備)'!G41" display="未回答"/>
    <hyperlink ref="E1224" location="'項目E (環境の整備)'!J41" display="未回答"/>
    <hyperlink ref="E1225" location="'項目E (環境の整備)'!K41" display="未回答"/>
    <hyperlink ref="E1226" location="'項目E (環境の整備)'!N41" display="未回答"/>
    <hyperlink ref="E1227" location="'項目E (環境の整備)'!W41" display="未回答"/>
    <hyperlink ref="E1228" location="'項目E (環境の整備)'!AH41" display="未回答"/>
    <hyperlink ref="E1229" location="'項目E (環境の整備)'!AI41" display="未回答"/>
    <hyperlink ref="E1230" location="'項目E (環境の整備)'!AP41" display="未回答"/>
    <hyperlink ref="E1231" location="'項目E (環境の整備)'!AQ41" display="未回答"/>
    <hyperlink ref="E1232" location="'項目E (環境の整備)'!AR41" display="未回答"/>
    <hyperlink ref="E1233" location="'項目E (環境の整備)'!AS41" display="未回答"/>
    <hyperlink ref="E1234" location="'項目E (環境の整備)'!AT41" display="未回答"/>
    <hyperlink ref="E1235" location="'項目E (環境の整備)'!AU41" display="未回答"/>
    <hyperlink ref="E1236" location="'項目E (環境の整備)'!C42" display="未回答"/>
    <hyperlink ref="E1237" location="'項目E (環境の整備)'!D42" display="未回答"/>
    <hyperlink ref="E1238" location="'項目E (環境の整備)'!G42" display="未回答"/>
    <hyperlink ref="E1239" location="'項目E (環境の整備)'!J42" display="未回答"/>
    <hyperlink ref="E1240" location="'項目E (環境の整備)'!K42" display="未回答"/>
    <hyperlink ref="E1241" location="'項目E (環境の整備)'!N42" display="未回答"/>
    <hyperlink ref="E1242" location="'項目E (環境の整備)'!W42" display="未回答"/>
    <hyperlink ref="E1243" location="'項目E (環境の整備)'!AH42" display="未回答"/>
    <hyperlink ref="E1244" location="'項目E (環境の整備)'!AI42" display="未回答"/>
    <hyperlink ref="E1245" location="'項目E (環境の整備)'!AP42" display="未回答"/>
    <hyperlink ref="E1246" location="'項目E (環境の整備)'!AQ42" display="未回答"/>
    <hyperlink ref="E1247" location="'項目E (環境の整備)'!AR42" display="未回答"/>
    <hyperlink ref="E1248" location="'項目E (環境の整備)'!AS42" display="未回答"/>
    <hyperlink ref="E1249" location="'項目E (環境の整備)'!AT42" display="未回答"/>
    <hyperlink ref="E1250" location="'項目E (環境の整備)'!AU42" display="未回答"/>
    <hyperlink ref="E1251" location="'項目E (環境の整備)'!C43" display="未回答"/>
    <hyperlink ref="E1252" location="'項目E (環境の整備)'!D43" display="未回答"/>
    <hyperlink ref="E1253" location="'項目E (環境の整備)'!G43" display="未回答"/>
    <hyperlink ref="E1254" location="'項目E (環境の整備)'!J43" display="未回答"/>
    <hyperlink ref="E1255" location="'項目E (環境の整備)'!K43" display="未回答"/>
    <hyperlink ref="E1256" location="'項目E (環境の整備)'!N43" display="未回答"/>
    <hyperlink ref="E1257" location="'項目E (環境の整備)'!W43" display="未回答"/>
    <hyperlink ref="E1258" location="'項目E (環境の整備)'!AH43" display="未回答"/>
    <hyperlink ref="E1259" location="'項目E (環境の整備)'!AI43" display="未回答"/>
    <hyperlink ref="E1260" location="'項目E (環境の整備)'!AP43" display="未回答"/>
    <hyperlink ref="E1261" location="'項目E (環境の整備)'!AQ43" display="未回答"/>
    <hyperlink ref="E1262" location="'項目E (環境の整備)'!AR43" display="未回答"/>
    <hyperlink ref="E1263" location="'項目E (環境の整備)'!AS43" display="未回答"/>
    <hyperlink ref="E1264" location="'項目E (環境の整備)'!AT43" display="未回答"/>
    <hyperlink ref="E1265" location="'項目E (環境の整備)'!AU43" display="未回答"/>
    <hyperlink ref="E1266" location="'項目E (環境の整備)'!C44" display="未回答"/>
    <hyperlink ref="E1267" location="'項目E (環境の整備)'!D44" display="未回答"/>
    <hyperlink ref="E1268" location="'項目E (環境の整備)'!G44" display="未回答"/>
    <hyperlink ref="E1269" location="'項目E (環境の整備)'!J44" display="未回答"/>
    <hyperlink ref="E1270" location="'項目E (環境の整備)'!K44" display="未回答"/>
    <hyperlink ref="E1271" location="'項目E (環境の整備)'!N44" display="未回答"/>
    <hyperlink ref="E1272" location="'項目E (環境の整備)'!W44" display="未回答"/>
    <hyperlink ref="E1273" location="'項目E (環境の整備)'!AH44" display="未回答"/>
    <hyperlink ref="E1274" location="'項目E (環境の整備)'!AI44" display="未回答"/>
    <hyperlink ref="E1275" location="'項目E (環境の整備)'!AP44" display="未回答"/>
    <hyperlink ref="E1276" location="'項目E (環境の整備)'!AQ44" display="未回答"/>
    <hyperlink ref="E1277" location="'項目E (環境の整備)'!AR44" display="未回答"/>
    <hyperlink ref="E1278" location="'項目E (環境の整備)'!AS44" display="未回答"/>
    <hyperlink ref="E1279" location="'項目E (環境の整備)'!AT44" display="未回答"/>
    <hyperlink ref="E1280" location="'項目E (環境の整備)'!AU44" display="未回答"/>
    <hyperlink ref="E1281" location="'項目E (環境の整備)'!C45" display="未回答"/>
    <hyperlink ref="E1282" location="'項目E (環境の整備)'!D45" display="未回答"/>
    <hyperlink ref="E1283" location="'項目E (環境の整備)'!G45" display="未回答"/>
    <hyperlink ref="E1284" location="'項目E (環境の整備)'!J45" display="未回答"/>
    <hyperlink ref="E1285" location="'項目E (環境の整備)'!K45" display="未回答"/>
    <hyperlink ref="E1286" location="'項目E (環境の整備)'!N45" display="未回答"/>
    <hyperlink ref="E1287" location="'項目E (環境の整備)'!W45" display="未回答"/>
    <hyperlink ref="E1288" location="'項目E (環境の整備)'!AH45" display="未回答"/>
    <hyperlink ref="E1289" location="'項目E (環境の整備)'!AI45" display="未回答"/>
    <hyperlink ref="E1290" location="'項目E (環境の整備)'!AP45" display="未回答"/>
    <hyperlink ref="E1291" location="'項目E (環境の整備)'!AQ45" display="未回答"/>
    <hyperlink ref="E1292" location="'項目E (環境の整備)'!AR45" display="未回答"/>
    <hyperlink ref="E1293" location="'項目E (環境の整備)'!AS45" display="未回答"/>
    <hyperlink ref="E1294" location="'項目E (環境の整備)'!AT45" display="未回答"/>
    <hyperlink ref="E1295" location="'項目E (環境の整備)'!AU45" display="未回答"/>
    <hyperlink ref="E1296" location="'項目E (環境の整備)'!C46" display="未回答"/>
    <hyperlink ref="E1297" location="'項目E (環境の整備)'!D46" display="未回答"/>
    <hyperlink ref="E1298" location="'項目E (環境の整備)'!G46" display="未回答"/>
    <hyperlink ref="E1299" location="'項目E (環境の整備)'!J46" display="未回答"/>
    <hyperlink ref="E1300" location="'項目E (環境の整備)'!K46" display="未回答"/>
    <hyperlink ref="E1301" location="'項目E (環境の整備)'!N46" display="未回答"/>
    <hyperlink ref="E1302" location="'項目E (環境の整備)'!W46" display="未回答"/>
    <hyperlink ref="E1303" location="'項目E (環境の整備)'!AH46" display="未回答"/>
    <hyperlink ref="E1304" location="'項目E (環境の整備)'!AI46" display="未回答"/>
    <hyperlink ref="E1305" location="'項目E (環境の整備)'!AP46" display="未回答"/>
    <hyperlink ref="E1306" location="'項目E (環境の整備)'!AQ46" display="未回答"/>
    <hyperlink ref="E1307" location="'項目E (環境の整備)'!AR46" display="未回答"/>
    <hyperlink ref="E1308" location="'項目E (環境の整備)'!AS46" display="未回答"/>
    <hyperlink ref="E1309" location="'項目E (環境の整備)'!AT46" display="未回答"/>
    <hyperlink ref="E1310" location="'項目E (環境の整備)'!AU46" display="未回答"/>
    <hyperlink ref="E1311" location="'項目E (環境の整備)'!C47" display="未回答"/>
    <hyperlink ref="E1312" location="'項目E (環境の整備)'!D47" display="未回答"/>
    <hyperlink ref="E1313" location="'項目E (環境の整備)'!G47" display="未回答"/>
    <hyperlink ref="E1314" location="'項目E (環境の整備)'!J47" display="未回答"/>
    <hyperlink ref="E1315" location="'項目E (環境の整備)'!K47" display="未回答"/>
    <hyperlink ref="E1316" location="'項目E (環境の整備)'!N47" display="未回答"/>
    <hyperlink ref="E1317" location="'項目E (環境の整備)'!W47" display="未回答"/>
    <hyperlink ref="E1318" location="'項目E (環境の整備)'!AH47" display="未回答"/>
    <hyperlink ref="E1319" location="'項目E (環境の整備)'!AI47" display="未回答"/>
    <hyperlink ref="E1320" location="'項目E (環境の整備)'!AP47" display="未回答"/>
    <hyperlink ref="E1321" location="'項目E (環境の整備)'!AQ47" display="未回答"/>
    <hyperlink ref="E1322" location="'項目E (環境の整備)'!AR47" display="未回答"/>
    <hyperlink ref="E1323" location="'項目E (環境の整備)'!AS47" display="未回答"/>
    <hyperlink ref="E1324" location="'項目E (環境の整備)'!AT47" display="未回答"/>
    <hyperlink ref="E1325" location="'項目E (環境の整備)'!AU47" display="未回答"/>
    <hyperlink ref="E1326" location="'項目E (環境の整備)'!C48" display="未回答"/>
    <hyperlink ref="E1327" location="'項目E (環境の整備)'!D48" display="未回答"/>
    <hyperlink ref="E1328" location="'項目E (環境の整備)'!G48" display="未回答"/>
    <hyperlink ref="E1329" location="'項目E (環境の整備)'!J48" display="未回答"/>
    <hyperlink ref="E1330" location="'項目E (環境の整備)'!K48" display="未回答"/>
    <hyperlink ref="E1331" location="'項目E (環境の整備)'!N48" display="未回答"/>
    <hyperlink ref="E1332" location="'項目E (環境の整備)'!W48" display="未回答"/>
    <hyperlink ref="E1333" location="'項目E (環境の整備)'!AH48" display="未回答"/>
    <hyperlink ref="E1334" location="'項目E (環境の整備)'!AI48" display="未回答"/>
    <hyperlink ref="E1335" location="'項目E (環境の整備)'!AP48" display="未回答"/>
    <hyperlink ref="E1336" location="'項目E (環境の整備)'!AQ48" display="未回答"/>
    <hyperlink ref="E1337" location="'項目E (環境の整備)'!AR48" display="未回答"/>
    <hyperlink ref="E1338" location="'項目E (環境の整備)'!AS48" display="未回答"/>
    <hyperlink ref="E1339" location="'項目E (環境の整備)'!AT48" display="未回答"/>
    <hyperlink ref="E1340" location="'項目E (環境の整備)'!AU48" display="未回答"/>
    <hyperlink ref="E1341" location="'項目E (環境の整備)'!C49" display="未回答"/>
    <hyperlink ref="E1342" location="'項目E (環境の整備)'!D49" display="未回答"/>
    <hyperlink ref="E1343" location="'項目E (環境の整備)'!G49" display="未回答"/>
    <hyperlink ref="E1344" location="'項目E (環境の整備)'!J49" display="未回答"/>
    <hyperlink ref="E1345" location="'項目E (環境の整備)'!K49" display="未回答"/>
    <hyperlink ref="E1346" location="'項目E (環境の整備)'!N49" display="未回答"/>
    <hyperlink ref="E1347" location="'項目E (環境の整備)'!W49" display="未回答"/>
    <hyperlink ref="E1348" location="'項目E (環境の整備)'!AH49" display="未回答"/>
    <hyperlink ref="E1349" location="'項目E (環境の整備)'!AI49" display="未回答"/>
    <hyperlink ref="E1350" location="'項目E (環境の整備)'!AP49" display="未回答"/>
    <hyperlink ref="E1351" location="'項目E (環境の整備)'!AQ49" display="未回答"/>
    <hyperlink ref="E1352" location="'項目E (環境の整備)'!AR49" display="未回答"/>
    <hyperlink ref="E1353" location="'項目E (環境の整備)'!AS49" display="未回答"/>
    <hyperlink ref="E1354" location="'項目E (環境の整備)'!AT49" display="未回答"/>
    <hyperlink ref="E1355" location="'項目E (環境の整備)'!AU49" display="未回答"/>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68"/>
  <sheetViews>
    <sheetView showGridLines="0" zoomScale="75" zoomScaleNormal="75" zoomScaleSheetLayoutView="75" workbookViewId="0">
      <pane xSplit="4" ySplit="18" topLeftCell="E19" activePane="bottomRight" state="frozen"/>
      <selection pane="topRight"/>
      <selection pane="bottomLeft"/>
      <selection pane="bottomRight" activeCell="AC28" sqref="AC28"/>
    </sheetView>
  </sheetViews>
  <sheetFormatPr defaultColWidth="6.83203125" defaultRowHeight="12" x14ac:dyDescent="0.15"/>
  <cols>
    <col min="1" max="1" width="18.5" style="107" customWidth="1"/>
    <col min="2" max="2" width="20.83203125" style="107" customWidth="1"/>
    <col min="3" max="3" width="16.1640625" style="107" bestFit="1" customWidth="1"/>
    <col min="4" max="4" width="85.83203125" style="107" customWidth="1"/>
    <col min="5" max="5" width="8.83203125" style="63" customWidth="1"/>
    <col min="6" max="6" width="16.1640625" style="107" bestFit="1" customWidth="1"/>
    <col min="7" max="25" width="3.83203125" style="107" hidden="1" customWidth="1"/>
    <col min="26" max="26" width="6.83203125" hidden="1" customWidth="1"/>
  </cols>
  <sheetData>
    <row r="1" spans="1:24" s="107" customFormat="1" x14ac:dyDescent="0.15">
      <c r="A1" s="115" t="s">
        <v>178</v>
      </c>
      <c r="E1" s="63"/>
    </row>
    <row r="2" spans="1:24" s="107" customFormat="1" x14ac:dyDescent="0.15">
      <c r="A2" s="107" t="s">
        <v>96</v>
      </c>
      <c r="E2" s="63"/>
    </row>
    <row r="3" spans="1:24" s="85" customFormat="1" ht="14.1" hidden="1" customHeight="1" x14ac:dyDescent="0.15">
      <c r="A3" s="63"/>
      <c r="B3" s="134"/>
      <c r="C3" s="135"/>
      <c r="D3" s="135"/>
      <c r="E3" s="63"/>
      <c r="F3" s="63"/>
      <c r="G3" s="63"/>
      <c r="H3" s="63"/>
      <c r="I3" s="63"/>
      <c r="J3" s="63"/>
      <c r="K3" s="63"/>
      <c r="L3" s="63"/>
      <c r="M3" s="63"/>
      <c r="N3" s="63"/>
      <c r="O3" s="63"/>
      <c r="P3" s="63"/>
      <c r="Q3" s="63"/>
      <c r="R3" s="63"/>
      <c r="S3" s="63"/>
      <c r="T3" s="63"/>
      <c r="U3" s="63"/>
      <c r="V3" s="63"/>
      <c r="W3" s="63"/>
      <c r="X3" s="63"/>
    </row>
    <row r="4" spans="1:24" s="85" customFormat="1" ht="14.1" hidden="1" customHeight="1" x14ac:dyDescent="0.15">
      <c r="A4" s="63"/>
      <c r="B4" s="134"/>
      <c r="C4" s="135"/>
      <c r="D4" s="135"/>
      <c r="E4" s="63"/>
      <c r="F4" s="63"/>
      <c r="G4" s="63"/>
      <c r="H4" s="63"/>
      <c r="I4" s="63"/>
      <c r="J4" s="63"/>
      <c r="K4" s="63"/>
      <c r="L4" s="63"/>
      <c r="M4" s="63"/>
      <c r="N4" s="63"/>
      <c r="O4" s="63"/>
      <c r="P4" s="63"/>
      <c r="Q4" s="63"/>
      <c r="R4" s="63"/>
      <c r="S4" s="63"/>
      <c r="T4" s="63"/>
      <c r="U4" s="63"/>
      <c r="V4" s="63"/>
      <c r="W4" s="63"/>
      <c r="X4" s="63"/>
    </row>
    <row r="5" spans="1:24" s="85" customFormat="1" ht="14.1" hidden="1" customHeight="1" x14ac:dyDescent="0.15">
      <c r="A5" s="63"/>
      <c r="B5" s="134"/>
      <c r="C5" s="135"/>
      <c r="D5" s="135"/>
      <c r="E5" s="63"/>
      <c r="F5" s="63"/>
      <c r="G5" s="63"/>
      <c r="H5" s="63"/>
      <c r="I5" s="63"/>
      <c r="J5" s="63"/>
      <c r="K5" s="63"/>
      <c r="L5" s="63"/>
      <c r="M5" s="63"/>
      <c r="N5" s="63"/>
      <c r="O5" s="63"/>
      <c r="P5" s="63"/>
      <c r="Q5" s="63"/>
      <c r="R5" s="63"/>
      <c r="S5" s="63"/>
      <c r="T5" s="63"/>
      <c r="U5" s="63"/>
      <c r="V5" s="63"/>
      <c r="W5" s="63"/>
      <c r="X5" s="63"/>
    </row>
    <row r="6" spans="1:24" s="85" customFormat="1" ht="14.1" hidden="1" customHeight="1" x14ac:dyDescent="0.15">
      <c r="A6" s="63"/>
      <c r="B6" s="134"/>
      <c r="C6" s="135"/>
      <c r="D6" s="135"/>
      <c r="E6" s="63"/>
      <c r="F6" s="63"/>
      <c r="G6" s="63"/>
      <c r="H6" s="63"/>
      <c r="I6" s="63"/>
      <c r="J6" s="63"/>
      <c r="K6" s="63"/>
      <c r="L6" s="63"/>
      <c r="M6" s="63"/>
      <c r="N6" s="63"/>
      <c r="O6" s="63"/>
      <c r="P6" s="63"/>
      <c r="Q6" s="63"/>
      <c r="R6" s="63"/>
      <c r="S6" s="63"/>
      <c r="T6" s="63"/>
      <c r="U6" s="63"/>
      <c r="V6" s="63"/>
      <c r="W6" s="63"/>
      <c r="X6" s="63"/>
    </row>
    <row r="7" spans="1:24" s="85" customFormat="1" ht="14.1" customHeight="1" x14ac:dyDescent="0.15">
      <c r="A7" s="63"/>
      <c r="B7" s="134" t="s">
        <v>218</v>
      </c>
      <c r="C7" s="134"/>
      <c r="D7" s="134"/>
      <c r="E7" s="63"/>
      <c r="F7" s="63"/>
      <c r="G7" s="63"/>
      <c r="H7" s="63"/>
      <c r="I7" s="63"/>
      <c r="J7" s="63"/>
      <c r="K7" s="63"/>
      <c r="L7" s="63"/>
      <c r="M7" s="63"/>
      <c r="N7" s="63"/>
      <c r="O7" s="63"/>
      <c r="P7" s="63"/>
      <c r="Q7" s="63"/>
      <c r="R7" s="63"/>
      <c r="S7" s="63"/>
      <c r="T7" s="63"/>
      <c r="U7" s="63"/>
      <c r="V7" s="63"/>
      <c r="W7" s="63"/>
      <c r="X7" s="63"/>
    </row>
    <row r="8" spans="1:24" s="85" customFormat="1" ht="14.1" customHeight="1" x14ac:dyDescent="0.15">
      <c r="A8" s="63"/>
      <c r="B8" s="134" t="s">
        <v>219</v>
      </c>
      <c r="C8" s="134"/>
      <c r="D8" s="134"/>
      <c r="E8" s="63"/>
      <c r="F8" s="63"/>
      <c r="G8" s="63"/>
      <c r="H8" s="63"/>
      <c r="I8" s="63"/>
      <c r="J8" s="63"/>
      <c r="K8" s="63"/>
      <c r="L8" s="63"/>
      <c r="M8" s="63"/>
      <c r="N8" s="63"/>
      <c r="O8" s="63"/>
      <c r="P8" s="63"/>
      <c r="Q8" s="63"/>
      <c r="R8" s="63"/>
      <c r="S8" s="63"/>
      <c r="T8" s="63"/>
      <c r="U8" s="63"/>
      <c r="V8" s="63"/>
      <c r="W8" s="63"/>
      <c r="X8" s="63"/>
    </row>
    <row r="9" spans="1:24" s="85" customFormat="1" ht="14.1" customHeight="1" x14ac:dyDescent="0.15">
      <c r="A9" s="63"/>
      <c r="B9" s="134" t="s">
        <v>220</v>
      </c>
      <c r="C9" s="134"/>
      <c r="D9" s="134"/>
      <c r="E9" s="63"/>
      <c r="F9" s="63"/>
      <c r="G9" s="63"/>
      <c r="H9" s="63"/>
      <c r="I9" s="63"/>
      <c r="J9" s="63"/>
      <c r="K9" s="63"/>
      <c r="L9" s="63"/>
      <c r="M9" s="63"/>
      <c r="N9" s="63"/>
      <c r="O9" s="63"/>
      <c r="P9" s="63"/>
      <c r="Q9" s="63"/>
      <c r="R9" s="63"/>
      <c r="S9" s="63"/>
      <c r="T9" s="63"/>
      <c r="U9" s="63"/>
      <c r="V9" s="63"/>
      <c r="W9" s="63"/>
      <c r="X9" s="63"/>
    </row>
    <row r="10" spans="1:24" s="85" customFormat="1" ht="14.1" hidden="1" customHeight="1" x14ac:dyDescent="0.15">
      <c r="A10" s="63"/>
      <c r="B10" s="134"/>
      <c r="C10" s="135"/>
      <c r="D10" s="135"/>
      <c r="E10" s="63"/>
      <c r="F10" s="63"/>
      <c r="G10" s="63"/>
      <c r="H10" s="63"/>
      <c r="I10" s="63"/>
      <c r="J10" s="63"/>
      <c r="K10" s="63"/>
      <c r="L10" s="63"/>
      <c r="M10" s="63"/>
      <c r="N10" s="63"/>
      <c r="O10" s="63"/>
      <c r="P10" s="63"/>
      <c r="Q10" s="63"/>
      <c r="R10" s="63"/>
      <c r="S10" s="63"/>
      <c r="T10" s="63"/>
      <c r="U10" s="63"/>
      <c r="V10" s="63"/>
      <c r="W10" s="63"/>
      <c r="X10" s="63"/>
    </row>
    <row r="11" spans="1:24" s="85" customFormat="1" ht="14.1" hidden="1" customHeight="1" x14ac:dyDescent="0.15">
      <c r="A11" s="63"/>
      <c r="B11" s="134"/>
      <c r="C11" s="135"/>
      <c r="D11" s="135"/>
      <c r="E11" s="63"/>
      <c r="F11" s="63"/>
      <c r="G11" s="63"/>
      <c r="H11" s="63"/>
      <c r="I11" s="63"/>
      <c r="J11" s="63"/>
      <c r="K11" s="63"/>
      <c r="L11" s="63"/>
      <c r="M11" s="63"/>
      <c r="N11" s="63"/>
      <c r="O11" s="63"/>
      <c r="P11" s="63"/>
      <c r="Q11" s="63"/>
      <c r="R11" s="63"/>
      <c r="S11" s="63"/>
      <c r="T11" s="63"/>
      <c r="U11" s="63"/>
      <c r="V11" s="63"/>
      <c r="W11" s="63"/>
      <c r="X11" s="63"/>
    </row>
    <row r="12" spans="1:24" s="85" customFormat="1" ht="14.1" hidden="1" customHeight="1" x14ac:dyDescent="0.15">
      <c r="A12" s="63"/>
      <c r="B12" s="134"/>
      <c r="C12" s="135"/>
      <c r="D12" s="135"/>
      <c r="E12" s="63"/>
      <c r="F12" s="63"/>
      <c r="G12" s="63"/>
      <c r="H12" s="63"/>
      <c r="I12" s="63"/>
      <c r="J12" s="63"/>
      <c r="K12" s="63"/>
      <c r="L12" s="63"/>
      <c r="M12" s="63"/>
      <c r="N12" s="63"/>
      <c r="O12" s="63"/>
      <c r="P12" s="63"/>
      <c r="Q12" s="63"/>
      <c r="R12" s="63"/>
      <c r="S12" s="63"/>
      <c r="T12" s="63"/>
      <c r="U12" s="63"/>
      <c r="V12" s="63"/>
      <c r="W12" s="63"/>
      <c r="X12" s="63"/>
    </row>
    <row r="13" spans="1:24" s="85" customFormat="1" ht="14.1" hidden="1" customHeight="1" x14ac:dyDescent="0.15">
      <c r="A13" s="63"/>
      <c r="B13" s="134"/>
      <c r="C13" s="135"/>
      <c r="D13" s="135"/>
      <c r="E13" s="63"/>
      <c r="F13" s="63"/>
      <c r="G13" s="63"/>
      <c r="H13" s="63"/>
      <c r="I13" s="63"/>
      <c r="J13" s="63"/>
      <c r="K13" s="63"/>
      <c r="L13" s="63"/>
      <c r="M13" s="63"/>
      <c r="N13" s="63"/>
      <c r="O13" s="63"/>
      <c r="P13" s="63"/>
      <c r="Q13" s="63"/>
      <c r="R13" s="63"/>
      <c r="S13" s="63"/>
      <c r="T13" s="63"/>
      <c r="U13" s="63"/>
      <c r="V13" s="63"/>
      <c r="W13" s="63"/>
      <c r="X13" s="63"/>
    </row>
    <row r="15" spans="1:24" s="107" customFormat="1" x14ac:dyDescent="0.15">
      <c r="A15" s="115" t="s">
        <v>87</v>
      </c>
      <c r="E15" s="63"/>
    </row>
    <row r="16" spans="1:24" s="107" customFormat="1" x14ac:dyDescent="0.15">
      <c r="A16" s="107" t="s">
        <v>97</v>
      </c>
      <c r="E16" s="63"/>
    </row>
    <row r="17" spans="1:26" s="107" customFormat="1" x14ac:dyDescent="0.15">
      <c r="A17" s="107" t="s">
        <v>161</v>
      </c>
      <c r="E17" s="63"/>
      <c r="F17" s="114" t="s">
        <v>89</v>
      </c>
      <c r="I17"/>
    </row>
    <row r="18" spans="1:26" s="107" customFormat="1" ht="31.9" customHeight="1" x14ac:dyDescent="0.15">
      <c r="A18" s="113" t="s">
        <v>0</v>
      </c>
      <c r="B18" s="113" t="s">
        <v>1</v>
      </c>
      <c r="C18" s="113" t="s">
        <v>2</v>
      </c>
      <c r="D18" s="113" t="s">
        <v>3</v>
      </c>
      <c r="E18" s="113" t="s">
        <v>164</v>
      </c>
      <c r="F18" s="113" t="s">
        <v>4</v>
      </c>
      <c r="G18" s="107" t="s">
        <v>177</v>
      </c>
      <c r="H18" s="101" t="s">
        <v>160</v>
      </c>
      <c r="I18" s="101" t="s">
        <v>159</v>
      </c>
      <c r="J18" s="101" t="s">
        <v>158</v>
      </c>
      <c r="K18" s="101" t="s">
        <v>157</v>
      </c>
      <c r="L18" s="101" t="s">
        <v>156</v>
      </c>
      <c r="M18" s="101" t="s">
        <v>155</v>
      </c>
      <c r="N18" s="101" t="s">
        <v>154</v>
      </c>
      <c r="O18" s="101" t="s">
        <v>153</v>
      </c>
      <c r="P18" s="101" t="s">
        <v>152</v>
      </c>
      <c r="Q18" s="101" t="s">
        <v>151</v>
      </c>
      <c r="R18" s="101" t="s">
        <v>150</v>
      </c>
      <c r="S18" s="101" t="s">
        <v>149</v>
      </c>
      <c r="T18" s="101" t="s">
        <v>148</v>
      </c>
      <c r="U18" s="101" t="s">
        <v>147</v>
      </c>
      <c r="V18" s="101" t="s">
        <v>146</v>
      </c>
      <c r="W18" s="101" t="s">
        <v>145</v>
      </c>
      <c r="X18" s="101" t="s">
        <v>144</v>
      </c>
      <c r="Y18" s="112"/>
    </row>
    <row r="19" spans="1:26" s="107" customFormat="1" ht="24" customHeight="1" x14ac:dyDescent="0.15">
      <c r="A19" s="61" t="s">
        <v>5</v>
      </c>
      <c r="B19" s="62" t="s">
        <v>6</v>
      </c>
      <c r="C19" s="62" t="s">
        <v>211</v>
      </c>
      <c r="D19" s="110" t="s">
        <v>204</v>
      </c>
      <c r="E19" s="116">
        <v>1</v>
      </c>
      <c r="F19" s="99" t="str">
        <f t="shared" ref="F19:F23" si="0">IF(H19=1,"回答対象外",IF(I19=1,"回答済","未回答"))</f>
        <v>回答済</v>
      </c>
      <c r="G19" s="108">
        <v>1</v>
      </c>
      <c r="H19" s="108"/>
      <c r="I19" s="108">
        <f>IF(L19=0,0,1)</f>
        <v>1</v>
      </c>
      <c r="J19" s="108" t="s">
        <v>120</v>
      </c>
      <c r="K19" s="108">
        <v>1</v>
      </c>
      <c r="L19" s="109" t="str">
        <f>団体属性!J18</f>
        <v>経済産業省</v>
      </c>
      <c r="M19" s="108"/>
      <c r="N19" s="108"/>
      <c r="O19" s="108"/>
      <c r="P19" s="108"/>
      <c r="Q19" s="108"/>
      <c r="R19" s="108"/>
      <c r="S19" s="108"/>
      <c r="T19" s="108"/>
      <c r="U19" s="108"/>
      <c r="V19" s="108"/>
      <c r="W19" s="108"/>
      <c r="X19" s="108"/>
      <c r="Z19" t="s">
        <v>212</v>
      </c>
    </row>
    <row r="20" spans="1:26" s="107" customFormat="1" ht="24" customHeight="1" x14ac:dyDescent="0.15">
      <c r="A20" s="61" t="s">
        <v>5</v>
      </c>
      <c r="B20" s="62" t="s">
        <v>6</v>
      </c>
      <c r="C20" s="62" t="s">
        <v>211</v>
      </c>
      <c r="D20" s="110" t="s">
        <v>205</v>
      </c>
      <c r="E20" s="116">
        <v>2</v>
      </c>
      <c r="F20" s="99" t="str">
        <f t="shared" si="0"/>
        <v>回答済</v>
      </c>
      <c r="G20" s="108">
        <v>2</v>
      </c>
      <c r="H20" s="108"/>
      <c r="I20" s="108">
        <f>IF(L20=0,0,1)</f>
        <v>1</v>
      </c>
      <c r="J20" s="108" t="s">
        <v>120</v>
      </c>
      <c r="K20" s="108">
        <v>1</v>
      </c>
      <c r="L20" s="109" t="str">
        <f>団体属性!J19</f>
        <v>経済社会政策室</v>
      </c>
      <c r="M20" s="108"/>
      <c r="N20" s="108"/>
      <c r="O20" s="108"/>
      <c r="P20" s="108"/>
      <c r="Q20" s="108"/>
      <c r="R20" s="108"/>
      <c r="S20" s="108"/>
      <c r="T20" s="108"/>
      <c r="U20" s="108"/>
      <c r="V20" s="108"/>
      <c r="W20" s="108"/>
      <c r="X20" s="108"/>
      <c r="Z20" t="s">
        <v>186</v>
      </c>
    </row>
    <row r="21" spans="1:26" s="107" customFormat="1" ht="24" customHeight="1" x14ac:dyDescent="0.15">
      <c r="A21" s="61" t="s">
        <v>5</v>
      </c>
      <c r="B21" s="62" t="s">
        <v>6</v>
      </c>
      <c r="C21" s="62" t="s">
        <v>211</v>
      </c>
      <c r="D21" s="110" t="s">
        <v>207</v>
      </c>
      <c r="E21" s="116">
        <v>3</v>
      </c>
      <c r="F21" s="99" t="str">
        <f t="shared" si="0"/>
        <v>回答済</v>
      </c>
      <c r="G21" s="108">
        <v>3</v>
      </c>
      <c r="H21" s="108"/>
      <c r="I21" s="108">
        <f>IF(L21=0,0,1)</f>
        <v>1</v>
      </c>
      <c r="J21" s="108" t="s">
        <v>120</v>
      </c>
      <c r="K21" s="108">
        <v>1</v>
      </c>
      <c r="L21" s="109" t="str">
        <f>団体属性!J20</f>
        <v>大羽、小林</v>
      </c>
      <c r="M21" s="108"/>
      <c r="N21" s="108"/>
      <c r="O21" s="108"/>
      <c r="P21" s="108"/>
      <c r="Q21" s="108"/>
      <c r="R21" s="108"/>
      <c r="S21" s="108"/>
      <c r="T21" s="108"/>
      <c r="U21" s="108"/>
      <c r="V21" s="108"/>
      <c r="W21" s="108"/>
      <c r="X21" s="108"/>
      <c r="Z21" t="s">
        <v>187</v>
      </c>
    </row>
    <row r="22" spans="1:26" s="107" customFormat="1" ht="24" customHeight="1" x14ac:dyDescent="0.15">
      <c r="A22" s="61" t="s">
        <v>5</v>
      </c>
      <c r="B22" s="62" t="s">
        <v>6</v>
      </c>
      <c r="C22" s="62" t="s">
        <v>211</v>
      </c>
      <c r="D22" s="110" t="s">
        <v>208</v>
      </c>
      <c r="E22" s="116">
        <v>4</v>
      </c>
      <c r="F22" s="99" t="str">
        <f t="shared" si="0"/>
        <v>回答済</v>
      </c>
      <c r="G22" s="108">
        <v>4</v>
      </c>
      <c r="H22" s="108"/>
      <c r="I22" s="108">
        <f>IF(L22=0,0,1)</f>
        <v>1</v>
      </c>
      <c r="J22" s="108" t="s">
        <v>120</v>
      </c>
      <c r="K22" s="108">
        <v>1</v>
      </c>
      <c r="L22" s="109" t="str">
        <f>団体属性!J21</f>
        <v>03-3501－0605</v>
      </c>
      <c r="M22" s="108"/>
      <c r="N22" s="108"/>
      <c r="O22" s="108"/>
      <c r="P22" s="108"/>
      <c r="Q22" s="108"/>
      <c r="R22" s="108"/>
      <c r="S22" s="108"/>
      <c r="T22" s="108"/>
      <c r="U22" s="108"/>
      <c r="V22" s="108"/>
      <c r="W22" s="108"/>
      <c r="X22" s="108"/>
      <c r="Z22" t="s">
        <v>188</v>
      </c>
    </row>
    <row r="23" spans="1:26" s="107" customFormat="1" ht="24" customHeight="1" x14ac:dyDescent="0.15">
      <c r="A23" s="61" t="s">
        <v>5</v>
      </c>
      <c r="B23" s="62" t="s">
        <v>6</v>
      </c>
      <c r="C23" s="62" t="s">
        <v>211</v>
      </c>
      <c r="D23" s="110" t="s">
        <v>209</v>
      </c>
      <c r="E23" s="116">
        <v>5</v>
      </c>
      <c r="F23" s="99" t="str">
        <f t="shared" si="0"/>
        <v>未回答</v>
      </c>
      <c r="G23" s="108">
        <v>5</v>
      </c>
      <c r="H23" s="108"/>
      <c r="I23" s="108">
        <f>IF(OR(L23=0,M23=0),0,1)</f>
        <v>0</v>
      </c>
      <c r="J23" s="108" t="s">
        <v>120</v>
      </c>
      <c r="K23" s="108">
        <v>1</v>
      </c>
      <c r="L23" s="109">
        <f>団体属性!J22</f>
        <v>0</v>
      </c>
      <c r="M23" s="109">
        <f>団体属性!Z22</f>
        <v>0</v>
      </c>
      <c r="N23" s="108"/>
      <c r="O23" s="108"/>
      <c r="P23" s="108"/>
      <c r="Q23" s="108"/>
      <c r="R23" s="108"/>
      <c r="S23" s="108"/>
      <c r="T23" s="108"/>
      <c r="U23" s="108"/>
      <c r="V23" s="108"/>
      <c r="W23" s="108"/>
      <c r="X23" s="108"/>
      <c r="Z23" t="s">
        <v>189</v>
      </c>
    </row>
    <row r="24" spans="1:26" s="107" customFormat="1" ht="24" customHeight="1" x14ac:dyDescent="0.15">
      <c r="A24" s="61" t="s">
        <v>221</v>
      </c>
      <c r="B24" s="62" t="s">
        <v>6</v>
      </c>
      <c r="C24" s="62" t="s">
        <v>128</v>
      </c>
      <c r="D24" s="110" t="s">
        <v>184</v>
      </c>
      <c r="E24" s="116">
        <v>6</v>
      </c>
      <c r="F24" s="99" t="str">
        <f t="shared" ref="F24:F68" si="1">IF(H24=1,"回答対象外",IF(I24&gt;0,"要確認","回答済"))</f>
        <v>回答済</v>
      </c>
      <c r="G24" s="111">
        <v>6</v>
      </c>
      <c r="H24" s="108">
        <f>IF('項目1(不当な差別的取扱い)'!$C$11=0,0,IF(L24=30,1,0))</f>
        <v>0</v>
      </c>
      <c r="I24" s="108">
        <f>COUNTIFS(E_設問一覧!$A$3:$A$1355,$A24,E_設問一覧!$D$3:$D$1355,$D24,E_設問一覧!$E$3:$E$1355,"未回答")</f>
        <v>0</v>
      </c>
      <c r="J24" s="108" t="s">
        <v>118</v>
      </c>
      <c r="K24" s="108">
        <v>2</v>
      </c>
      <c r="L24" s="108">
        <f>COUNTIFS(E_設問一覧!$A$3:$A$1355,$A24,E_設問一覧!$D$3:$D$1355,$D24,E_設問一覧!$E$3:$E$1355,"回答対象外")</f>
        <v>30</v>
      </c>
      <c r="M24" s="108"/>
      <c r="N24" s="108"/>
      <c r="O24" s="108"/>
      <c r="P24" s="108"/>
      <c r="Q24" s="108"/>
      <c r="R24" s="108"/>
      <c r="S24" s="108"/>
      <c r="T24" s="108"/>
      <c r="U24" s="108"/>
      <c r="V24" s="108"/>
      <c r="W24" s="108"/>
      <c r="X24" s="108"/>
      <c r="Z24" t="s">
        <v>190</v>
      </c>
    </row>
    <row r="25" spans="1:26" s="107" customFormat="1" ht="24" customHeight="1" x14ac:dyDescent="0.15">
      <c r="A25" s="61" t="s">
        <v>221</v>
      </c>
      <c r="B25" s="62" t="s">
        <v>6</v>
      </c>
      <c r="C25" s="62" t="s">
        <v>127</v>
      </c>
      <c r="D25" s="110" t="s">
        <v>88</v>
      </c>
      <c r="E25" s="116">
        <v>7</v>
      </c>
      <c r="F25" s="99" t="str">
        <f t="shared" si="1"/>
        <v>回答済</v>
      </c>
      <c r="G25" s="111">
        <v>7</v>
      </c>
      <c r="H25" s="108">
        <f>IF('項目1(不当な差別的取扱い)'!$C$11=0,0,IF(L25=30,1,0))</f>
        <v>0</v>
      </c>
      <c r="I25" s="108">
        <f>COUNTIFS(E_設問一覧!$A$3:$A$1355,$A25,E_設問一覧!$D$3:$D$1355,$D25,E_設問一覧!$E$3:$E$1355,"未回答")</f>
        <v>0</v>
      </c>
      <c r="J25" s="108" t="s">
        <v>120</v>
      </c>
      <c r="K25" s="108">
        <v>1</v>
      </c>
      <c r="L25" s="108">
        <f>COUNTIFS(E_設問一覧!$A$3:$A$1355,$A25,E_設問一覧!$D$3:$D$1355,$D25,E_設問一覧!$E$3:$E$1355,"回答対象外")</f>
        <v>30</v>
      </c>
      <c r="M25" s="108"/>
      <c r="N25" s="108"/>
      <c r="O25" s="108"/>
      <c r="P25" s="108"/>
      <c r="Q25" s="108"/>
      <c r="R25" s="108"/>
      <c r="S25" s="108"/>
      <c r="T25" s="108"/>
      <c r="U25" s="108"/>
      <c r="V25" s="108"/>
      <c r="W25" s="108"/>
      <c r="X25" s="108"/>
      <c r="Z25" t="s">
        <v>191</v>
      </c>
    </row>
    <row r="26" spans="1:26" s="107" customFormat="1" ht="24" customHeight="1" x14ac:dyDescent="0.15">
      <c r="A26" s="61" t="s">
        <v>221</v>
      </c>
      <c r="B26" s="62" t="s">
        <v>6</v>
      </c>
      <c r="C26" s="62" t="s">
        <v>126</v>
      </c>
      <c r="D26" s="110" t="s">
        <v>143</v>
      </c>
      <c r="E26" s="116">
        <v>8</v>
      </c>
      <c r="F26" s="99" t="str">
        <f t="shared" si="1"/>
        <v>回答済</v>
      </c>
      <c r="G26" s="111">
        <v>8</v>
      </c>
      <c r="H26" s="108">
        <f>IF('項目1(不当な差別的取扱い)'!$C$11=0,0,IF(L26=30,1,0))</f>
        <v>0</v>
      </c>
      <c r="I26" s="108">
        <f>COUNTIFS(E_設問一覧!$A$3:$A$1355,$A26,E_設問一覧!$D$3:$D$1355,$D26,E_設問一覧!$E$3:$E$1355,"未回答")</f>
        <v>0</v>
      </c>
      <c r="J26" s="108" t="s">
        <v>122</v>
      </c>
      <c r="K26" s="108">
        <v>3</v>
      </c>
      <c r="L26" s="108">
        <f>COUNTIFS(E_設問一覧!$A$3:$A$1355,$A26,E_設問一覧!$D$3:$D$1355,$D26,E_設問一覧!$E$3:$E$1355,"回答対象外")</f>
        <v>30</v>
      </c>
      <c r="M26" s="108"/>
      <c r="N26" s="108"/>
      <c r="O26" s="108"/>
      <c r="P26" s="108"/>
      <c r="Q26" s="108"/>
      <c r="R26" s="108"/>
      <c r="S26" s="108"/>
      <c r="T26" s="108"/>
      <c r="U26" s="108"/>
      <c r="V26" s="108"/>
      <c r="W26" s="108"/>
      <c r="X26" s="108"/>
      <c r="Z26" t="s">
        <v>192</v>
      </c>
    </row>
    <row r="27" spans="1:26" s="107" customFormat="1" ht="24" customHeight="1" x14ac:dyDescent="0.15">
      <c r="A27" s="61" t="s">
        <v>221</v>
      </c>
      <c r="B27" s="62" t="s">
        <v>6</v>
      </c>
      <c r="C27" s="62" t="s">
        <v>126</v>
      </c>
      <c r="D27" s="110" t="s">
        <v>142</v>
      </c>
      <c r="E27" s="116">
        <v>9</v>
      </c>
      <c r="F27" s="99" t="str">
        <f t="shared" si="1"/>
        <v>回答済</v>
      </c>
      <c r="G27" s="111">
        <v>9</v>
      </c>
      <c r="H27" s="108">
        <f>IF('項目1(不当な差別的取扱い)'!$C$11=0,0,IF(L27=30,1,0))</f>
        <v>0</v>
      </c>
      <c r="I27" s="108">
        <f>COUNTIFS(E_設問一覧!$A$3:$A$1355,$A27,E_設問一覧!$D$3:$D$1355,$D27,E_設問一覧!$E$3:$E$1355,"未回答")</f>
        <v>0</v>
      </c>
      <c r="J27" s="108" t="s">
        <v>120</v>
      </c>
      <c r="K27" s="108">
        <v>1</v>
      </c>
      <c r="L27" s="108">
        <f>COUNTIFS(E_設問一覧!$A$3:$A$1355,$A27,E_設問一覧!$D$3:$D$1355,$D27,E_設問一覧!$E$3:$E$1355,"回答対象外")</f>
        <v>30</v>
      </c>
      <c r="M27" s="108"/>
      <c r="N27" s="108"/>
      <c r="O27" s="108"/>
      <c r="P27" s="108"/>
      <c r="Q27" s="108"/>
      <c r="R27" s="108"/>
      <c r="S27" s="108"/>
      <c r="T27" s="108"/>
      <c r="U27" s="108"/>
      <c r="V27" s="108"/>
      <c r="W27" s="108"/>
      <c r="X27" s="108"/>
      <c r="Z27" t="s">
        <v>186</v>
      </c>
    </row>
    <row r="28" spans="1:26" s="107" customFormat="1" ht="24" customHeight="1" x14ac:dyDescent="0.15">
      <c r="A28" s="61" t="s">
        <v>221</v>
      </c>
      <c r="B28" s="62" t="s">
        <v>6</v>
      </c>
      <c r="C28" s="62" t="s">
        <v>141</v>
      </c>
      <c r="D28" s="110" t="s">
        <v>140</v>
      </c>
      <c r="E28" s="116">
        <v>10</v>
      </c>
      <c r="F28" s="99" t="str">
        <f t="shared" si="1"/>
        <v>回答済</v>
      </c>
      <c r="G28" s="111">
        <v>10</v>
      </c>
      <c r="H28" s="108">
        <f>IF('項目1(不当な差別的取扱い)'!$C$11=0,0,IF(L28=30,1,0))</f>
        <v>0</v>
      </c>
      <c r="I28" s="108">
        <f>COUNTIFS(E_設問一覧!$A$3:$A$1355,$A28,E_設問一覧!$D$3:$D$1355,$D28,E_設問一覧!$E$3:$E$1355,"未回答")</f>
        <v>0</v>
      </c>
      <c r="J28" s="108" t="s">
        <v>122</v>
      </c>
      <c r="K28" s="108">
        <v>3</v>
      </c>
      <c r="L28" s="108">
        <f>COUNTIFS(E_設問一覧!$A$3:$A$1355,$A28,E_設問一覧!$D$3:$D$1355,$D28,E_設問一覧!$E$3:$E$1355,"回答対象外")</f>
        <v>30</v>
      </c>
      <c r="M28" s="108"/>
      <c r="N28" s="108"/>
      <c r="O28" s="108"/>
      <c r="P28" s="108"/>
      <c r="Q28" s="108"/>
      <c r="R28" s="108"/>
      <c r="S28" s="108"/>
      <c r="T28" s="108"/>
      <c r="U28" s="108"/>
      <c r="V28" s="108"/>
      <c r="W28" s="108"/>
      <c r="X28" s="108"/>
      <c r="Z28" t="s">
        <v>193</v>
      </c>
    </row>
    <row r="29" spans="1:26" s="107" customFormat="1" ht="24" customHeight="1" x14ac:dyDescent="0.15">
      <c r="A29" s="61" t="s">
        <v>221</v>
      </c>
      <c r="B29" s="62" t="s">
        <v>6</v>
      </c>
      <c r="C29" s="62" t="s">
        <v>139</v>
      </c>
      <c r="D29" s="110" t="s">
        <v>138</v>
      </c>
      <c r="E29" s="116">
        <v>11</v>
      </c>
      <c r="F29" s="99" t="str">
        <f t="shared" si="1"/>
        <v>回答済</v>
      </c>
      <c r="G29" s="111">
        <v>11</v>
      </c>
      <c r="H29" s="108">
        <f>IF('項目1(不当な差別的取扱い)'!$C$11=0,0,IF(L29=30,1,0))</f>
        <v>0</v>
      </c>
      <c r="I29" s="108">
        <f>COUNTIFS(E_設問一覧!$A$3:$A$1355,$A29,E_設問一覧!$D$3:$D$1355,$D29,E_設問一覧!$E$3:$E$1355,"未回答")</f>
        <v>0</v>
      </c>
      <c r="J29" s="108" t="s">
        <v>122</v>
      </c>
      <c r="K29" s="108">
        <v>9</v>
      </c>
      <c r="L29" s="108">
        <f>COUNTIFS(E_設問一覧!$A$3:$A$1355,$A29,E_設問一覧!$D$3:$D$1355,$D29,E_設問一覧!$E$3:$E$1355,"回答対象外")</f>
        <v>30</v>
      </c>
      <c r="M29" s="108"/>
      <c r="N29" s="108"/>
      <c r="O29" s="108"/>
      <c r="P29" s="108"/>
      <c r="Q29" s="108"/>
      <c r="R29" s="108"/>
      <c r="S29" s="108"/>
      <c r="T29" s="108"/>
      <c r="U29" s="108"/>
      <c r="V29" s="108"/>
      <c r="W29" s="108"/>
      <c r="X29" s="108"/>
      <c r="Z29" t="s">
        <v>194</v>
      </c>
    </row>
    <row r="30" spans="1:26" s="107" customFormat="1" ht="24" customHeight="1" x14ac:dyDescent="0.15">
      <c r="A30" s="61" t="s">
        <v>221</v>
      </c>
      <c r="B30" s="62" t="s">
        <v>6</v>
      </c>
      <c r="C30" s="62" t="s">
        <v>136</v>
      </c>
      <c r="D30" s="110" t="s">
        <v>137</v>
      </c>
      <c r="E30" s="116">
        <v>12</v>
      </c>
      <c r="F30" s="99" t="str">
        <f t="shared" si="1"/>
        <v>回答済</v>
      </c>
      <c r="G30" s="111">
        <v>12</v>
      </c>
      <c r="H30" s="108">
        <f>IF('項目1(不当な差別的取扱い)'!$C$11=0,0,IF(L30=30,1,0))</f>
        <v>0</v>
      </c>
      <c r="I30" s="108">
        <f>COUNTIFS(E_設問一覧!$A$3:$A$1355,$A30,E_設問一覧!$D$3:$D$1355,$D30,E_設問一覧!$E$3:$E$1355,"未回答")</f>
        <v>0</v>
      </c>
      <c r="J30" s="108" t="s">
        <v>122</v>
      </c>
      <c r="K30" s="108">
        <v>11</v>
      </c>
      <c r="L30" s="108">
        <f>COUNTIFS(E_設問一覧!$A$3:$A$1355,$A30,E_設問一覧!$D$3:$D$1355,$D30,E_設問一覧!$E$3:$E$1355,"回答対象外")</f>
        <v>30</v>
      </c>
      <c r="M30" s="108"/>
      <c r="N30" s="108"/>
      <c r="O30" s="108"/>
      <c r="P30" s="108"/>
      <c r="Q30" s="108"/>
      <c r="R30" s="108"/>
      <c r="S30" s="108"/>
      <c r="T30" s="108"/>
      <c r="U30" s="108"/>
      <c r="V30" s="108"/>
      <c r="W30" s="108"/>
      <c r="X30" s="108"/>
      <c r="Z30" t="s">
        <v>195</v>
      </c>
    </row>
    <row r="31" spans="1:26" s="107" customFormat="1" ht="24" customHeight="1" x14ac:dyDescent="0.15">
      <c r="A31" s="61" t="s">
        <v>221</v>
      </c>
      <c r="B31" s="62" t="s">
        <v>6</v>
      </c>
      <c r="C31" s="62" t="s">
        <v>136</v>
      </c>
      <c r="D31" s="110" t="s">
        <v>135</v>
      </c>
      <c r="E31" s="116">
        <v>13</v>
      </c>
      <c r="F31" s="99" t="str">
        <f t="shared" si="1"/>
        <v>回答済</v>
      </c>
      <c r="G31" s="111">
        <v>13</v>
      </c>
      <c r="H31" s="108">
        <f>IF('項目1(不当な差別的取扱い)'!$C$11=0,0,IF(L31=30,1,0))</f>
        <v>0</v>
      </c>
      <c r="I31" s="108">
        <f>COUNTIFS(E_設問一覧!$A$3:$A$1355,$A31,E_設問一覧!$D$3:$D$1355,$D31,E_設問一覧!$E$3:$E$1355,"未回答")</f>
        <v>0</v>
      </c>
      <c r="J31" s="108" t="s">
        <v>120</v>
      </c>
      <c r="K31" s="108">
        <v>1</v>
      </c>
      <c r="L31" s="108">
        <f>COUNTIFS(E_設問一覧!$A$3:$A$1355,$A31,E_設問一覧!$D$3:$D$1355,$D31,E_設問一覧!$E$3:$E$1355,"回答対象外")</f>
        <v>30</v>
      </c>
      <c r="M31" s="108"/>
      <c r="N31" s="108"/>
      <c r="O31" s="108"/>
      <c r="P31" s="108"/>
      <c r="Q31" s="108"/>
      <c r="R31" s="108"/>
      <c r="S31" s="108"/>
      <c r="T31" s="108"/>
      <c r="U31" s="108"/>
      <c r="V31" s="108"/>
      <c r="W31" s="108"/>
      <c r="X31" s="108"/>
      <c r="Z31" t="s">
        <v>196</v>
      </c>
    </row>
    <row r="32" spans="1:26" s="107" customFormat="1" ht="24" customHeight="1" x14ac:dyDescent="0.15">
      <c r="A32" s="61" t="s">
        <v>221</v>
      </c>
      <c r="B32" s="62" t="s">
        <v>6</v>
      </c>
      <c r="C32" s="62" t="s">
        <v>133</v>
      </c>
      <c r="D32" s="110" t="s">
        <v>134</v>
      </c>
      <c r="E32" s="116">
        <v>14</v>
      </c>
      <c r="F32" s="99" t="str">
        <f t="shared" si="1"/>
        <v>回答済</v>
      </c>
      <c r="G32" s="111">
        <v>14</v>
      </c>
      <c r="H32" s="108">
        <f>IF('項目1(不当な差別的取扱い)'!$C$11=0,0,IF(L32=30,1,0))</f>
        <v>0</v>
      </c>
      <c r="I32" s="108">
        <f>COUNTIFS(E_設問一覧!$A$3:$A$1355,$A32,E_設問一覧!$D$3:$D$1355,$D32,E_設問一覧!$E$3:$E$1355,"未回答")</f>
        <v>0</v>
      </c>
      <c r="J32" s="108" t="s">
        <v>122</v>
      </c>
      <c r="K32" s="108">
        <v>7</v>
      </c>
      <c r="L32" s="108">
        <f>COUNTIFS(E_設問一覧!$A$3:$A$1355,$A32,E_設問一覧!$D$3:$D$1355,$D32,E_設問一覧!$E$3:$E$1355,"回答対象外")</f>
        <v>30</v>
      </c>
      <c r="M32" s="108"/>
      <c r="N32" s="108"/>
      <c r="O32" s="108"/>
      <c r="P32" s="108"/>
      <c r="Q32" s="108"/>
      <c r="R32" s="108"/>
      <c r="S32" s="108"/>
      <c r="T32" s="108"/>
      <c r="U32" s="108"/>
      <c r="V32" s="108"/>
      <c r="W32" s="108"/>
      <c r="X32" s="108"/>
      <c r="Z32" t="s">
        <v>197</v>
      </c>
    </row>
    <row r="33" spans="1:26" s="107" customFormat="1" ht="24" customHeight="1" x14ac:dyDescent="0.15">
      <c r="A33" s="61" t="s">
        <v>221</v>
      </c>
      <c r="B33" s="62" t="s">
        <v>6</v>
      </c>
      <c r="C33" s="62" t="s">
        <v>133</v>
      </c>
      <c r="D33" s="110" t="s">
        <v>132</v>
      </c>
      <c r="E33" s="116">
        <v>15</v>
      </c>
      <c r="F33" s="99" t="str">
        <f t="shared" si="1"/>
        <v>回答済</v>
      </c>
      <c r="G33" s="111">
        <v>15</v>
      </c>
      <c r="H33" s="108">
        <f>IF('項目1(不当な差別的取扱い)'!$C$11=0,0,IF(L33=30,1,0))</f>
        <v>0</v>
      </c>
      <c r="I33" s="108">
        <f>COUNTIFS(E_設問一覧!$A$3:$A$1355,$A33,E_設問一覧!$D$3:$D$1355,$D33,E_設問一覧!$E$3:$E$1355,"未回答")</f>
        <v>0</v>
      </c>
      <c r="J33" s="108" t="s">
        <v>120</v>
      </c>
      <c r="K33" s="108">
        <v>1</v>
      </c>
      <c r="L33" s="108">
        <f>COUNTIFS(E_設問一覧!$A$3:$A$1355,$A33,E_設問一覧!$D$3:$D$1355,$D33,E_設問一覧!$E$3:$E$1355,"回答対象外")</f>
        <v>30</v>
      </c>
      <c r="M33" s="108"/>
      <c r="N33" s="108"/>
      <c r="O33" s="108"/>
      <c r="P33" s="108"/>
      <c r="Q33" s="108"/>
      <c r="R33" s="108"/>
      <c r="S33" s="108"/>
      <c r="T33" s="108"/>
      <c r="U33" s="108"/>
      <c r="V33" s="108"/>
      <c r="W33" s="108"/>
      <c r="X33" s="108"/>
      <c r="Z33" t="s">
        <v>198</v>
      </c>
    </row>
    <row r="34" spans="1:26" s="107" customFormat="1" ht="24" customHeight="1" x14ac:dyDescent="0.15">
      <c r="A34" s="61" t="s">
        <v>221</v>
      </c>
      <c r="B34" s="62" t="s">
        <v>6</v>
      </c>
      <c r="C34" s="62" t="s">
        <v>125</v>
      </c>
      <c r="D34" s="110" t="s">
        <v>90</v>
      </c>
      <c r="E34" s="116">
        <v>16</v>
      </c>
      <c r="F34" s="99" t="str">
        <f t="shared" si="1"/>
        <v>回答済</v>
      </c>
      <c r="G34" s="111">
        <v>16</v>
      </c>
      <c r="H34" s="108">
        <f>IF('項目1(不当な差別的取扱い)'!$C$11=0,0,IF(L34=30,1,0))</f>
        <v>0</v>
      </c>
      <c r="I34" s="108">
        <f>COUNTIFS(E_設問一覧!$A$3:$A$1355,$A34,E_設問一覧!$D$3:$D$1355,$D34,E_設問一覧!$E$3:$E$1355,"未回答")</f>
        <v>0</v>
      </c>
      <c r="J34" s="108" t="s">
        <v>122</v>
      </c>
      <c r="K34" s="108">
        <v>1</v>
      </c>
      <c r="L34" s="108">
        <f>COUNTIFS(E_設問一覧!$A$3:$A$1355,$A34,E_設問一覧!$D$3:$D$1355,$D34,E_設問一覧!$E$3:$E$1355,"回答対象外")</f>
        <v>30</v>
      </c>
      <c r="M34" s="108"/>
      <c r="N34" s="108"/>
      <c r="O34" s="108"/>
      <c r="P34" s="108"/>
      <c r="Q34" s="108"/>
      <c r="R34" s="108"/>
      <c r="S34" s="108"/>
      <c r="T34" s="108"/>
      <c r="U34" s="108"/>
      <c r="V34" s="108"/>
      <c r="W34" s="108"/>
      <c r="X34" s="108"/>
      <c r="Z34" t="s">
        <v>199</v>
      </c>
    </row>
    <row r="35" spans="1:26" s="107" customFormat="1" ht="24" customHeight="1" x14ac:dyDescent="0.15">
      <c r="A35" s="61" t="s">
        <v>221</v>
      </c>
      <c r="B35" s="62" t="s">
        <v>6</v>
      </c>
      <c r="C35" s="62" t="s">
        <v>124</v>
      </c>
      <c r="D35" s="110" t="s">
        <v>7</v>
      </c>
      <c r="E35" s="116">
        <v>17</v>
      </c>
      <c r="F35" s="99" t="str">
        <f t="shared" si="1"/>
        <v>回答済</v>
      </c>
      <c r="G35" s="111">
        <v>17</v>
      </c>
      <c r="H35" s="108">
        <f>IF('項目1(不当な差別的取扱い)'!$C$11=0,0,IF(L35=30,1,0))</f>
        <v>0</v>
      </c>
      <c r="I35" s="108">
        <f>COUNTIFS(E_設問一覧!$A$3:$A$1355,$A35,E_設問一覧!$D$3:$D$1355,$D35,E_設問一覧!$E$3:$E$1355,"未回答")</f>
        <v>0</v>
      </c>
      <c r="J35" s="108" t="s">
        <v>120</v>
      </c>
      <c r="K35" s="108">
        <v>1</v>
      </c>
      <c r="L35" s="108">
        <f>COUNTIFS(E_設問一覧!$A$3:$A$1355,$A35,E_設問一覧!$D$3:$D$1355,$D35,E_設問一覧!$E$3:$E$1355,"回答対象外")</f>
        <v>30</v>
      </c>
      <c r="M35" s="108"/>
      <c r="N35" s="108"/>
      <c r="O35" s="108"/>
      <c r="P35" s="108"/>
      <c r="Q35" s="108"/>
      <c r="R35" s="108"/>
      <c r="S35" s="108"/>
      <c r="T35" s="108"/>
      <c r="U35" s="108"/>
      <c r="V35" s="108"/>
      <c r="W35" s="108"/>
      <c r="X35" s="108"/>
      <c r="Z35" t="s">
        <v>200</v>
      </c>
    </row>
    <row r="36" spans="1:26" s="107" customFormat="1" ht="24" customHeight="1" x14ac:dyDescent="0.15">
      <c r="A36" s="61" t="s">
        <v>221</v>
      </c>
      <c r="B36" s="62" t="s">
        <v>6</v>
      </c>
      <c r="C36" s="62" t="s">
        <v>123</v>
      </c>
      <c r="D36" s="110" t="s">
        <v>131</v>
      </c>
      <c r="E36" s="116">
        <v>18</v>
      </c>
      <c r="F36" s="99" t="str">
        <f t="shared" si="1"/>
        <v>回答済</v>
      </c>
      <c r="G36" s="111">
        <v>18</v>
      </c>
      <c r="H36" s="108">
        <f>IF('項目1(不当な差別的取扱い)'!$C$11=0,0,IF(L36=30,1,0))</f>
        <v>0</v>
      </c>
      <c r="I36" s="108">
        <f>COUNTIFS(E_設問一覧!$A$3:$A$1355,$A36,E_設問一覧!$D$3:$D$1355,$D36,E_設問一覧!$E$3:$E$1355,"未回答")</f>
        <v>0</v>
      </c>
      <c r="J36" s="108" t="s">
        <v>120</v>
      </c>
      <c r="K36" s="108">
        <v>1</v>
      </c>
      <c r="L36" s="108">
        <f>COUNTIFS(E_設問一覧!$A$3:$A$1355,$A36,E_設問一覧!$D$3:$D$1355,$D36,E_設問一覧!$E$3:$E$1355,"回答対象外")</f>
        <v>30</v>
      </c>
      <c r="M36" s="108"/>
      <c r="N36" s="108"/>
      <c r="O36" s="108"/>
      <c r="P36" s="108"/>
      <c r="Q36" s="108"/>
      <c r="R36" s="108"/>
      <c r="S36" s="108"/>
      <c r="T36" s="108"/>
      <c r="U36" s="108"/>
      <c r="V36" s="108"/>
      <c r="W36" s="108"/>
      <c r="X36" s="108"/>
      <c r="Z36" t="s">
        <v>201</v>
      </c>
    </row>
    <row r="37" spans="1:26" s="107" customFormat="1" ht="24" customHeight="1" x14ac:dyDescent="0.15">
      <c r="A37" s="61" t="s">
        <v>221</v>
      </c>
      <c r="B37" s="62" t="s">
        <v>6</v>
      </c>
      <c r="C37" s="62" t="s">
        <v>121</v>
      </c>
      <c r="D37" s="110" t="s">
        <v>130</v>
      </c>
      <c r="E37" s="116">
        <v>19</v>
      </c>
      <c r="F37" s="99" t="str">
        <f t="shared" si="1"/>
        <v>回答済</v>
      </c>
      <c r="G37" s="111">
        <v>19</v>
      </c>
      <c r="H37" s="108">
        <f>IF('項目1(不当な差別的取扱い)'!$C$11=0,0,IF(L37=30,1,0))</f>
        <v>0</v>
      </c>
      <c r="I37" s="108">
        <f>COUNTIFS(E_設問一覧!$A$3:$A$1355,$A37,E_設問一覧!$D$3:$D$1355,$D37,E_設問一覧!$E$3:$E$1355,"未回答")</f>
        <v>0</v>
      </c>
      <c r="J37" s="108" t="s">
        <v>120</v>
      </c>
      <c r="K37" s="108">
        <v>1</v>
      </c>
      <c r="L37" s="108">
        <f>COUNTIFS(E_設問一覧!$A$3:$A$1355,$A37,E_設問一覧!$D$3:$D$1355,$D37,E_設問一覧!$E$3:$E$1355,"回答対象外")</f>
        <v>30</v>
      </c>
      <c r="M37" s="108"/>
      <c r="N37" s="108"/>
      <c r="O37" s="108"/>
      <c r="P37" s="108"/>
      <c r="Q37" s="108"/>
      <c r="R37" s="108"/>
      <c r="S37" s="108"/>
      <c r="T37" s="108"/>
      <c r="U37" s="108"/>
      <c r="V37" s="108"/>
      <c r="W37" s="108"/>
      <c r="X37" s="108"/>
      <c r="Z37" t="s">
        <v>202</v>
      </c>
    </row>
    <row r="38" spans="1:26" s="107" customFormat="1" ht="24" customHeight="1" x14ac:dyDescent="0.15">
      <c r="A38" s="61" t="s">
        <v>221</v>
      </c>
      <c r="B38" s="62" t="s">
        <v>6</v>
      </c>
      <c r="C38" s="62" t="s">
        <v>119</v>
      </c>
      <c r="D38" s="110" t="s">
        <v>129</v>
      </c>
      <c r="E38" s="116">
        <v>20</v>
      </c>
      <c r="F38" s="99" t="str">
        <f t="shared" si="1"/>
        <v>回答済</v>
      </c>
      <c r="G38" s="111">
        <v>20</v>
      </c>
      <c r="H38" s="108">
        <f>IF('項目1(不当な差別的取扱い)'!$C$11=0,0,IF(L38=30,1,0))</f>
        <v>0</v>
      </c>
      <c r="I38" s="108">
        <f>COUNTIFS(E_設問一覧!$A$3:$A$1355,$A38,E_設問一覧!$D$3:$D$1355,$D38,E_設問一覧!$E$3:$E$1355,"未回答")</f>
        <v>0</v>
      </c>
      <c r="J38" s="108" t="s">
        <v>118</v>
      </c>
      <c r="K38" s="108">
        <v>2</v>
      </c>
      <c r="L38" s="108">
        <f>COUNTIFS(E_設問一覧!$A$3:$A$1355,$A38,E_設問一覧!$D$3:$D$1355,$D38,E_設問一覧!$E$3:$E$1355,"回答対象外")</f>
        <v>30</v>
      </c>
      <c r="M38" s="108"/>
      <c r="N38" s="108"/>
      <c r="O38" s="108"/>
      <c r="P38" s="108"/>
      <c r="Q38" s="108"/>
      <c r="R38" s="108"/>
      <c r="S38" s="108"/>
      <c r="T38" s="108"/>
      <c r="U38" s="108"/>
      <c r="V38" s="108"/>
      <c r="W38" s="108"/>
      <c r="X38" s="108"/>
      <c r="Z38" t="s">
        <v>203</v>
      </c>
    </row>
    <row r="39" spans="1:26" s="107" customFormat="1" ht="24" customHeight="1" x14ac:dyDescent="0.15">
      <c r="A39" s="61" t="s">
        <v>222</v>
      </c>
      <c r="B39" s="62" t="s">
        <v>6</v>
      </c>
      <c r="C39" s="62" t="s">
        <v>128</v>
      </c>
      <c r="D39" s="110" t="s">
        <v>184</v>
      </c>
      <c r="E39" s="116">
        <v>21</v>
      </c>
      <c r="F39" s="99" t="str">
        <f t="shared" si="1"/>
        <v>回答済</v>
      </c>
      <c r="G39" s="108">
        <v>21</v>
      </c>
      <c r="H39" s="108">
        <f>IF('項目1(不当な差別的取扱い)'!$C$11=0,0,IF(L39=30,1,0))</f>
        <v>0</v>
      </c>
      <c r="I39" s="108">
        <f>COUNTIFS(E_設問一覧!$A$3:$A$1355,$A39,E_設問一覧!$D$3:$D$1355,$D39,E_設問一覧!$E$3:$E$1355,"未回答")</f>
        <v>0</v>
      </c>
      <c r="J39" s="108" t="s">
        <v>118</v>
      </c>
      <c r="K39" s="108">
        <v>2</v>
      </c>
      <c r="L39" s="108">
        <f>COUNTIFS(E_設問一覧!$A$3:$A$1355,$A39,E_設問一覧!$D$3:$D$1355,$D39,E_設問一覧!$E$3:$E$1355,"回答対象外")</f>
        <v>30</v>
      </c>
      <c r="M39" s="108"/>
      <c r="N39" s="108"/>
      <c r="O39" s="108"/>
      <c r="P39" s="108"/>
      <c r="Q39" s="108"/>
      <c r="R39" s="108"/>
      <c r="S39" s="108"/>
      <c r="T39" s="108"/>
      <c r="U39" s="108"/>
      <c r="V39" s="108"/>
      <c r="W39" s="108"/>
      <c r="X39" s="108"/>
      <c r="Z39" t="s">
        <v>190</v>
      </c>
    </row>
    <row r="40" spans="1:26" s="107" customFormat="1" ht="24" customHeight="1" x14ac:dyDescent="0.15">
      <c r="A40" s="61" t="s">
        <v>222</v>
      </c>
      <c r="B40" s="62" t="s">
        <v>6</v>
      </c>
      <c r="C40" s="62" t="s">
        <v>127</v>
      </c>
      <c r="D40" s="110" t="s">
        <v>88</v>
      </c>
      <c r="E40" s="116">
        <v>22</v>
      </c>
      <c r="F40" s="99" t="str">
        <f t="shared" si="1"/>
        <v>回答済</v>
      </c>
      <c r="G40" s="108">
        <v>22</v>
      </c>
      <c r="H40" s="108">
        <f>IF('項目1(不当な差別的取扱い)'!$C$11=0,0,IF(L40=30,1,0))</f>
        <v>0</v>
      </c>
      <c r="I40" s="108">
        <f>COUNTIFS(E_設問一覧!$A$3:$A$1355,$A40,E_設問一覧!$D$3:$D$1355,$D40,E_設問一覧!$E$3:$E$1355,"未回答")</f>
        <v>0</v>
      </c>
      <c r="J40" s="108" t="s">
        <v>120</v>
      </c>
      <c r="K40" s="108">
        <v>1</v>
      </c>
      <c r="L40" s="108">
        <f>COUNTIFS(E_設問一覧!$A$3:$A$1355,$A40,E_設問一覧!$D$3:$D$1355,$D40,E_設問一覧!$E$3:$E$1355,"回答対象外")</f>
        <v>30</v>
      </c>
      <c r="M40" s="108"/>
      <c r="N40" s="108"/>
      <c r="O40" s="108"/>
      <c r="P40" s="108"/>
      <c r="Q40" s="108"/>
      <c r="R40" s="108"/>
      <c r="S40" s="108"/>
      <c r="T40" s="108"/>
      <c r="U40" s="108"/>
      <c r="V40" s="108"/>
      <c r="W40" s="108"/>
      <c r="X40" s="108"/>
      <c r="Z40" t="s">
        <v>191</v>
      </c>
    </row>
    <row r="41" spans="1:26" s="107" customFormat="1" ht="24" customHeight="1" x14ac:dyDescent="0.15">
      <c r="A41" s="61" t="s">
        <v>222</v>
      </c>
      <c r="B41" s="62" t="s">
        <v>6</v>
      </c>
      <c r="C41" s="62" t="s">
        <v>126</v>
      </c>
      <c r="D41" s="110" t="s">
        <v>143</v>
      </c>
      <c r="E41" s="116">
        <v>23</v>
      </c>
      <c r="F41" s="99" t="str">
        <f t="shared" si="1"/>
        <v>回答済</v>
      </c>
      <c r="G41" s="108">
        <v>23</v>
      </c>
      <c r="H41" s="108">
        <f>IF('項目1(不当な差別的取扱い)'!$C$11=0,0,IF(L41=30,1,0))</f>
        <v>0</v>
      </c>
      <c r="I41" s="108">
        <f>COUNTIFS(E_設問一覧!$A$3:$A$1355,$A41,E_設問一覧!$D$3:$D$1355,$D41,E_設問一覧!$E$3:$E$1355,"未回答")</f>
        <v>0</v>
      </c>
      <c r="J41" s="108" t="s">
        <v>122</v>
      </c>
      <c r="K41" s="108">
        <v>3</v>
      </c>
      <c r="L41" s="108">
        <f>COUNTIFS(E_設問一覧!$A$3:$A$1355,$A41,E_設問一覧!$D$3:$D$1355,$D41,E_設問一覧!$E$3:$E$1355,"回答対象外")</f>
        <v>30</v>
      </c>
      <c r="M41" s="108"/>
      <c r="N41" s="108"/>
      <c r="O41" s="108"/>
      <c r="P41" s="108"/>
      <c r="Q41" s="108"/>
      <c r="R41" s="108"/>
      <c r="S41" s="108"/>
      <c r="T41" s="108"/>
      <c r="U41" s="108"/>
      <c r="V41" s="108"/>
      <c r="W41" s="108"/>
      <c r="X41" s="108"/>
      <c r="Z41" t="s">
        <v>192</v>
      </c>
    </row>
    <row r="42" spans="1:26" s="107" customFormat="1" ht="24" customHeight="1" x14ac:dyDescent="0.15">
      <c r="A42" s="61" t="s">
        <v>222</v>
      </c>
      <c r="B42" s="62" t="s">
        <v>6</v>
      </c>
      <c r="C42" s="62" t="s">
        <v>126</v>
      </c>
      <c r="D42" s="110" t="s">
        <v>142</v>
      </c>
      <c r="E42" s="116">
        <v>24</v>
      </c>
      <c r="F42" s="99" t="str">
        <f t="shared" si="1"/>
        <v>回答済</v>
      </c>
      <c r="G42" s="108">
        <v>24</v>
      </c>
      <c r="H42" s="108">
        <f>IF('項目1(不当な差別的取扱い)'!$C$11=0,0,IF(L42=30,1,0))</f>
        <v>0</v>
      </c>
      <c r="I42" s="108">
        <f>COUNTIFS(E_設問一覧!$A$3:$A$1355,$A42,E_設問一覧!$D$3:$D$1355,$D42,E_設問一覧!$E$3:$E$1355,"未回答")</f>
        <v>0</v>
      </c>
      <c r="J42" s="108" t="s">
        <v>120</v>
      </c>
      <c r="K42" s="108">
        <v>1</v>
      </c>
      <c r="L42" s="108">
        <f>COUNTIFS(E_設問一覧!$A$3:$A$1355,$A42,E_設問一覧!$D$3:$D$1355,$D42,E_設問一覧!$E$3:$E$1355,"回答対象外")</f>
        <v>30</v>
      </c>
      <c r="M42" s="108"/>
      <c r="N42" s="108"/>
      <c r="O42" s="108"/>
      <c r="P42" s="108"/>
      <c r="Q42" s="108"/>
      <c r="R42" s="108"/>
      <c r="S42" s="108"/>
      <c r="T42" s="108"/>
      <c r="U42" s="108"/>
      <c r="V42" s="108"/>
      <c r="W42" s="108"/>
      <c r="X42" s="108"/>
      <c r="Z42" t="s">
        <v>186</v>
      </c>
    </row>
    <row r="43" spans="1:26" s="107" customFormat="1" ht="24" customHeight="1" x14ac:dyDescent="0.15">
      <c r="A43" s="61" t="s">
        <v>222</v>
      </c>
      <c r="B43" s="62" t="s">
        <v>6</v>
      </c>
      <c r="C43" s="62" t="s">
        <v>141</v>
      </c>
      <c r="D43" s="110" t="s">
        <v>140</v>
      </c>
      <c r="E43" s="116">
        <v>25</v>
      </c>
      <c r="F43" s="99" t="str">
        <f t="shared" si="1"/>
        <v>回答済</v>
      </c>
      <c r="G43" s="108">
        <v>25</v>
      </c>
      <c r="H43" s="108">
        <f>IF('項目1(不当な差別的取扱い)'!$C$11=0,0,IF(L43=30,1,0))</f>
        <v>0</v>
      </c>
      <c r="I43" s="108">
        <f>COUNTIFS(E_設問一覧!$A$3:$A$1355,$A43,E_設問一覧!$D$3:$D$1355,$D43,E_設問一覧!$E$3:$E$1355,"未回答")</f>
        <v>0</v>
      </c>
      <c r="J43" s="108" t="s">
        <v>122</v>
      </c>
      <c r="K43" s="108">
        <v>3</v>
      </c>
      <c r="L43" s="108">
        <f>COUNTIFS(E_設問一覧!$A$3:$A$1355,$A43,E_設問一覧!$D$3:$D$1355,$D43,E_設問一覧!$E$3:$E$1355,"回答対象外")</f>
        <v>30</v>
      </c>
      <c r="M43" s="108"/>
      <c r="N43" s="108"/>
      <c r="O43" s="108"/>
      <c r="P43" s="108"/>
      <c r="Q43" s="108"/>
      <c r="R43" s="108"/>
      <c r="S43" s="108"/>
      <c r="T43" s="108"/>
      <c r="U43" s="108"/>
      <c r="V43" s="108"/>
      <c r="W43" s="108"/>
      <c r="X43" s="108"/>
      <c r="Z43" t="s">
        <v>193</v>
      </c>
    </row>
    <row r="44" spans="1:26" s="107" customFormat="1" ht="24" customHeight="1" x14ac:dyDescent="0.15">
      <c r="A44" s="61" t="s">
        <v>222</v>
      </c>
      <c r="B44" s="62" t="s">
        <v>6</v>
      </c>
      <c r="C44" s="62" t="s">
        <v>139</v>
      </c>
      <c r="D44" s="110" t="s">
        <v>138</v>
      </c>
      <c r="E44" s="116">
        <v>26</v>
      </c>
      <c r="F44" s="99" t="str">
        <f t="shared" si="1"/>
        <v>回答済</v>
      </c>
      <c r="G44" s="108">
        <v>26</v>
      </c>
      <c r="H44" s="108">
        <f>IF('項目1(不当な差別的取扱い)'!$C$11=0,0,IF(L44=30,1,0))</f>
        <v>0</v>
      </c>
      <c r="I44" s="108">
        <f>COUNTIFS(E_設問一覧!$A$3:$A$1355,$A44,E_設問一覧!$D$3:$D$1355,$D44,E_設問一覧!$E$3:$E$1355,"未回答")</f>
        <v>0</v>
      </c>
      <c r="J44" s="108" t="s">
        <v>122</v>
      </c>
      <c r="K44" s="108">
        <v>9</v>
      </c>
      <c r="L44" s="108">
        <f>COUNTIFS(E_設問一覧!$A$3:$A$1355,$A44,E_設問一覧!$D$3:$D$1355,$D44,E_設問一覧!$E$3:$E$1355,"回答対象外")</f>
        <v>30</v>
      </c>
      <c r="M44" s="108"/>
      <c r="N44" s="108"/>
      <c r="O44" s="108"/>
      <c r="P44" s="108"/>
      <c r="Q44" s="108"/>
      <c r="R44" s="108"/>
      <c r="S44" s="108"/>
      <c r="T44" s="108"/>
      <c r="U44" s="108"/>
      <c r="V44" s="108"/>
      <c r="W44" s="108"/>
      <c r="X44" s="108"/>
      <c r="Z44" t="s">
        <v>194</v>
      </c>
    </row>
    <row r="45" spans="1:26" s="107" customFormat="1" ht="24" customHeight="1" x14ac:dyDescent="0.15">
      <c r="A45" s="61" t="s">
        <v>222</v>
      </c>
      <c r="B45" s="62" t="s">
        <v>6</v>
      </c>
      <c r="C45" s="62" t="s">
        <v>136</v>
      </c>
      <c r="D45" s="110" t="s">
        <v>137</v>
      </c>
      <c r="E45" s="116">
        <v>27</v>
      </c>
      <c r="F45" s="99" t="str">
        <f t="shared" si="1"/>
        <v>回答済</v>
      </c>
      <c r="G45" s="108">
        <v>27</v>
      </c>
      <c r="H45" s="108">
        <f>IF('項目1(不当な差別的取扱い)'!$C$11=0,0,IF(L45=30,1,0))</f>
        <v>0</v>
      </c>
      <c r="I45" s="108">
        <f>COUNTIFS(E_設問一覧!$A$3:$A$1355,$A45,E_設問一覧!$D$3:$D$1355,$D45,E_設問一覧!$E$3:$E$1355,"未回答")</f>
        <v>0</v>
      </c>
      <c r="J45" s="108" t="s">
        <v>122</v>
      </c>
      <c r="K45" s="108">
        <v>11</v>
      </c>
      <c r="L45" s="108">
        <f>COUNTIFS(E_設問一覧!$A$3:$A$1355,$A45,E_設問一覧!$D$3:$D$1355,$D45,E_設問一覧!$E$3:$E$1355,"回答対象外")</f>
        <v>30</v>
      </c>
      <c r="M45" s="108"/>
      <c r="N45" s="108"/>
      <c r="O45" s="108"/>
      <c r="P45" s="108"/>
      <c r="Q45" s="108"/>
      <c r="R45" s="108"/>
      <c r="S45" s="108"/>
      <c r="T45" s="108"/>
      <c r="U45" s="108"/>
      <c r="V45" s="108"/>
      <c r="W45" s="108"/>
      <c r="X45" s="108"/>
      <c r="Z45" t="s">
        <v>195</v>
      </c>
    </row>
    <row r="46" spans="1:26" s="107" customFormat="1" ht="24" customHeight="1" x14ac:dyDescent="0.15">
      <c r="A46" s="61" t="s">
        <v>222</v>
      </c>
      <c r="B46" s="62" t="s">
        <v>6</v>
      </c>
      <c r="C46" s="62" t="s">
        <v>136</v>
      </c>
      <c r="D46" s="110" t="s">
        <v>135</v>
      </c>
      <c r="E46" s="116">
        <v>28</v>
      </c>
      <c r="F46" s="99" t="str">
        <f t="shared" si="1"/>
        <v>回答済</v>
      </c>
      <c r="G46" s="108">
        <v>28</v>
      </c>
      <c r="H46" s="108">
        <f>IF('項目1(不当な差別的取扱い)'!$C$11=0,0,IF(L46=30,1,0))</f>
        <v>0</v>
      </c>
      <c r="I46" s="108">
        <f>COUNTIFS(E_設問一覧!$A$3:$A$1355,$A46,E_設問一覧!$D$3:$D$1355,$D46,E_設問一覧!$E$3:$E$1355,"未回答")</f>
        <v>0</v>
      </c>
      <c r="J46" s="108" t="s">
        <v>120</v>
      </c>
      <c r="K46" s="108">
        <v>1</v>
      </c>
      <c r="L46" s="108">
        <f>COUNTIFS(E_設問一覧!$A$3:$A$1355,$A46,E_設問一覧!$D$3:$D$1355,$D46,E_設問一覧!$E$3:$E$1355,"回答対象外")</f>
        <v>30</v>
      </c>
      <c r="M46" s="108"/>
      <c r="N46" s="108"/>
      <c r="O46" s="108"/>
      <c r="P46" s="108"/>
      <c r="Q46" s="108"/>
      <c r="R46" s="108"/>
      <c r="S46" s="108"/>
      <c r="T46" s="108"/>
      <c r="U46" s="108"/>
      <c r="V46" s="108"/>
      <c r="W46" s="108"/>
      <c r="X46" s="108"/>
      <c r="Z46" t="s">
        <v>196</v>
      </c>
    </row>
    <row r="47" spans="1:26" s="107" customFormat="1" ht="24" customHeight="1" x14ac:dyDescent="0.15">
      <c r="A47" s="61" t="s">
        <v>222</v>
      </c>
      <c r="B47" s="62" t="s">
        <v>6</v>
      </c>
      <c r="C47" s="62" t="s">
        <v>133</v>
      </c>
      <c r="D47" s="110" t="s">
        <v>134</v>
      </c>
      <c r="E47" s="116">
        <v>29</v>
      </c>
      <c r="F47" s="99" t="str">
        <f t="shared" si="1"/>
        <v>回答済</v>
      </c>
      <c r="G47" s="108">
        <v>29</v>
      </c>
      <c r="H47" s="108">
        <f>IF('項目1(不当な差別的取扱い)'!$C$11=0,0,IF(L47=30,1,0))</f>
        <v>0</v>
      </c>
      <c r="I47" s="108">
        <f>COUNTIFS(E_設問一覧!$A$3:$A$1355,$A47,E_設問一覧!$D$3:$D$1355,$D47,E_設問一覧!$E$3:$E$1355,"未回答")</f>
        <v>0</v>
      </c>
      <c r="J47" s="108" t="s">
        <v>122</v>
      </c>
      <c r="K47" s="108">
        <v>7</v>
      </c>
      <c r="L47" s="108">
        <f>COUNTIFS(E_設問一覧!$A$3:$A$1355,$A47,E_設問一覧!$D$3:$D$1355,$D47,E_設問一覧!$E$3:$E$1355,"回答対象外")</f>
        <v>30</v>
      </c>
      <c r="M47" s="108"/>
      <c r="N47" s="108"/>
      <c r="O47" s="108"/>
      <c r="P47" s="108"/>
      <c r="Q47" s="108"/>
      <c r="R47" s="108"/>
      <c r="S47" s="108"/>
      <c r="T47" s="108"/>
      <c r="U47" s="108"/>
      <c r="V47" s="108"/>
      <c r="W47" s="108"/>
      <c r="X47" s="108"/>
      <c r="Z47" t="s">
        <v>197</v>
      </c>
    </row>
    <row r="48" spans="1:26" s="107" customFormat="1" ht="24" customHeight="1" x14ac:dyDescent="0.15">
      <c r="A48" s="61" t="s">
        <v>222</v>
      </c>
      <c r="B48" s="62" t="s">
        <v>6</v>
      </c>
      <c r="C48" s="62" t="s">
        <v>133</v>
      </c>
      <c r="D48" s="110" t="s">
        <v>132</v>
      </c>
      <c r="E48" s="116">
        <v>30</v>
      </c>
      <c r="F48" s="99" t="str">
        <f t="shared" si="1"/>
        <v>回答済</v>
      </c>
      <c r="G48" s="108">
        <v>30</v>
      </c>
      <c r="H48" s="108">
        <f>IF('項目1(不当な差別的取扱い)'!$C$11=0,0,IF(L48=30,1,0))</f>
        <v>0</v>
      </c>
      <c r="I48" s="108">
        <f>COUNTIFS(E_設問一覧!$A$3:$A$1355,$A48,E_設問一覧!$D$3:$D$1355,$D48,E_設問一覧!$E$3:$E$1355,"未回答")</f>
        <v>0</v>
      </c>
      <c r="J48" s="108" t="s">
        <v>120</v>
      </c>
      <c r="K48" s="108">
        <v>1</v>
      </c>
      <c r="L48" s="108">
        <f>COUNTIFS(E_設問一覧!$A$3:$A$1355,$A48,E_設問一覧!$D$3:$D$1355,$D48,E_設問一覧!$E$3:$E$1355,"回答対象外")</f>
        <v>30</v>
      </c>
      <c r="M48" s="108"/>
      <c r="N48" s="108"/>
      <c r="O48" s="108"/>
      <c r="P48" s="108"/>
      <c r="Q48" s="108"/>
      <c r="R48" s="108"/>
      <c r="S48" s="108"/>
      <c r="T48" s="108"/>
      <c r="U48" s="108"/>
      <c r="V48" s="108"/>
      <c r="W48" s="108"/>
      <c r="X48" s="108"/>
      <c r="Z48" t="s">
        <v>198</v>
      </c>
    </row>
    <row r="49" spans="1:26" s="107" customFormat="1" ht="24" customHeight="1" x14ac:dyDescent="0.15">
      <c r="A49" s="61" t="s">
        <v>222</v>
      </c>
      <c r="B49" s="62" t="s">
        <v>6</v>
      </c>
      <c r="C49" s="62" t="s">
        <v>125</v>
      </c>
      <c r="D49" s="110" t="s">
        <v>90</v>
      </c>
      <c r="E49" s="116">
        <v>31</v>
      </c>
      <c r="F49" s="99" t="str">
        <f t="shared" si="1"/>
        <v>回答済</v>
      </c>
      <c r="G49" s="108">
        <v>31</v>
      </c>
      <c r="H49" s="108">
        <f>IF('項目1(不当な差別的取扱い)'!$C$11=0,0,IF(L49=30,1,0))</f>
        <v>0</v>
      </c>
      <c r="I49" s="108">
        <f>COUNTIFS(E_設問一覧!$A$3:$A$1355,$A49,E_設問一覧!$D$3:$D$1355,$D49,E_設問一覧!$E$3:$E$1355,"未回答")</f>
        <v>0</v>
      </c>
      <c r="J49" s="108" t="s">
        <v>122</v>
      </c>
      <c r="K49" s="108">
        <v>1</v>
      </c>
      <c r="L49" s="108">
        <f>COUNTIFS(E_設問一覧!$A$3:$A$1355,$A49,E_設問一覧!$D$3:$D$1355,$D49,E_設問一覧!$E$3:$E$1355,"回答対象外")</f>
        <v>30</v>
      </c>
      <c r="M49" s="108"/>
      <c r="N49" s="108"/>
      <c r="O49" s="108"/>
      <c r="P49" s="108"/>
      <c r="Q49" s="108"/>
      <c r="R49" s="108"/>
      <c r="S49" s="108"/>
      <c r="T49" s="108"/>
      <c r="U49" s="108"/>
      <c r="V49" s="108"/>
      <c r="W49" s="108"/>
      <c r="X49" s="108"/>
      <c r="Z49" t="s">
        <v>199</v>
      </c>
    </row>
    <row r="50" spans="1:26" s="107" customFormat="1" ht="24" customHeight="1" x14ac:dyDescent="0.15">
      <c r="A50" s="61" t="s">
        <v>222</v>
      </c>
      <c r="B50" s="62" t="s">
        <v>6</v>
      </c>
      <c r="C50" s="62" t="s">
        <v>124</v>
      </c>
      <c r="D50" s="110" t="s">
        <v>7</v>
      </c>
      <c r="E50" s="116">
        <v>32</v>
      </c>
      <c r="F50" s="99" t="str">
        <f t="shared" si="1"/>
        <v>回答済</v>
      </c>
      <c r="G50" s="108">
        <v>32</v>
      </c>
      <c r="H50" s="108">
        <f>IF('項目1(不当な差別的取扱い)'!$C$11=0,0,IF(L50=30,1,0))</f>
        <v>0</v>
      </c>
      <c r="I50" s="108">
        <f>COUNTIFS(E_設問一覧!$A$3:$A$1355,$A50,E_設問一覧!$D$3:$D$1355,$D50,E_設問一覧!$E$3:$E$1355,"未回答")</f>
        <v>0</v>
      </c>
      <c r="J50" s="108" t="s">
        <v>120</v>
      </c>
      <c r="K50" s="108">
        <v>1</v>
      </c>
      <c r="L50" s="108">
        <f>COUNTIFS(E_設問一覧!$A$3:$A$1355,$A50,E_設問一覧!$D$3:$D$1355,$D50,E_設問一覧!$E$3:$E$1355,"回答対象外")</f>
        <v>30</v>
      </c>
      <c r="M50" s="108"/>
      <c r="N50" s="108"/>
      <c r="O50" s="108"/>
      <c r="P50" s="108"/>
      <c r="Q50" s="108"/>
      <c r="R50" s="108"/>
      <c r="S50" s="108"/>
      <c r="T50" s="108"/>
      <c r="U50" s="108"/>
      <c r="V50" s="108"/>
      <c r="W50" s="108"/>
      <c r="X50" s="108"/>
      <c r="Z50" t="s">
        <v>200</v>
      </c>
    </row>
    <row r="51" spans="1:26" s="107" customFormat="1" ht="24" customHeight="1" x14ac:dyDescent="0.15">
      <c r="A51" s="61" t="s">
        <v>222</v>
      </c>
      <c r="B51" s="62" t="s">
        <v>6</v>
      </c>
      <c r="C51" s="62" t="s">
        <v>123</v>
      </c>
      <c r="D51" s="110" t="s">
        <v>131</v>
      </c>
      <c r="E51" s="116">
        <v>33</v>
      </c>
      <c r="F51" s="99" t="str">
        <f t="shared" si="1"/>
        <v>回答済</v>
      </c>
      <c r="G51" s="108">
        <v>33</v>
      </c>
      <c r="H51" s="108">
        <f>IF('項目1(不当な差別的取扱い)'!$C$11=0,0,IF(L51=30,1,0))</f>
        <v>0</v>
      </c>
      <c r="I51" s="108">
        <f>COUNTIFS(E_設問一覧!$A$3:$A$1355,$A51,E_設問一覧!$D$3:$D$1355,$D51,E_設問一覧!$E$3:$E$1355,"未回答")</f>
        <v>0</v>
      </c>
      <c r="J51" s="108" t="s">
        <v>120</v>
      </c>
      <c r="K51" s="108">
        <v>1</v>
      </c>
      <c r="L51" s="108">
        <f>COUNTIFS(E_設問一覧!$A$3:$A$1355,$A51,E_設問一覧!$D$3:$D$1355,$D51,E_設問一覧!$E$3:$E$1355,"回答対象外")</f>
        <v>30</v>
      </c>
      <c r="M51" s="108"/>
      <c r="N51" s="108"/>
      <c r="O51" s="108"/>
      <c r="P51" s="108"/>
      <c r="Q51" s="108"/>
      <c r="R51" s="108"/>
      <c r="S51" s="108"/>
      <c r="T51" s="108"/>
      <c r="U51" s="108"/>
      <c r="V51" s="108"/>
      <c r="W51" s="108"/>
      <c r="X51" s="108"/>
      <c r="Z51" t="s">
        <v>201</v>
      </c>
    </row>
    <row r="52" spans="1:26" s="107" customFormat="1" ht="24" customHeight="1" x14ac:dyDescent="0.15">
      <c r="A52" s="61" t="s">
        <v>222</v>
      </c>
      <c r="B52" s="62" t="s">
        <v>6</v>
      </c>
      <c r="C52" s="62" t="s">
        <v>121</v>
      </c>
      <c r="D52" s="110" t="s">
        <v>130</v>
      </c>
      <c r="E52" s="116">
        <v>34</v>
      </c>
      <c r="F52" s="99" t="str">
        <f t="shared" si="1"/>
        <v>回答済</v>
      </c>
      <c r="G52" s="108">
        <v>34</v>
      </c>
      <c r="H52" s="108">
        <f>IF('項目1(不当な差別的取扱い)'!$C$11=0,0,IF(L52=30,1,0))</f>
        <v>0</v>
      </c>
      <c r="I52" s="108">
        <f>COUNTIFS(E_設問一覧!$A$3:$A$1355,$A52,E_設問一覧!$D$3:$D$1355,$D52,E_設問一覧!$E$3:$E$1355,"未回答")</f>
        <v>0</v>
      </c>
      <c r="J52" s="108" t="s">
        <v>120</v>
      </c>
      <c r="K52" s="108">
        <v>1</v>
      </c>
      <c r="L52" s="108">
        <f>COUNTIFS(E_設問一覧!$A$3:$A$1355,$A52,E_設問一覧!$D$3:$D$1355,$D52,E_設問一覧!$E$3:$E$1355,"回答対象外")</f>
        <v>30</v>
      </c>
      <c r="M52" s="108"/>
      <c r="N52" s="108"/>
      <c r="O52" s="108"/>
      <c r="P52" s="108"/>
      <c r="Q52" s="108"/>
      <c r="R52" s="108"/>
      <c r="S52" s="108"/>
      <c r="T52" s="108"/>
      <c r="U52" s="108"/>
      <c r="V52" s="108"/>
      <c r="W52" s="108"/>
      <c r="X52" s="108"/>
      <c r="Z52" t="s">
        <v>202</v>
      </c>
    </row>
    <row r="53" spans="1:26" s="107" customFormat="1" ht="24" customHeight="1" x14ac:dyDescent="0.15">
      <c r="A53" s="61" t="s">
        <v>222</v>
      </c>
      <c r="B53" s="62" t="s">
        <v>6</v>
      </c>
      <c r="C53" s="62" t="s">
        <v>119</v>
      </c>
      <c r="D53" s="110" t="s">
        <v>129</v>
      </c>
      <c r="E53" s="116">
        <v>35</v>
      </c>
      <c r="F53" s="99" t="str">
        <f t="shared" si="1"/>
        <v>回答済</v>
      </c>
      <c r="G53" s="108">
        <v>35</v>
      </c>
      <c r="H53" s="108">
        <f>IF('項目1(不当な差別的取扱い)'!$C$11=0,0,IF(L53=30,1,0))</f>
        <v>0</v>
      </c>
      <c r="I53" s="108">
        <f>COUNTIFS(E_設問一覧!$A$3:$A$1355,$A53,E_設問一覧!$D$3:$D$1355,$D53,E_設問一覧!$E$3:$E$1355,"未回答")</f>
        <v>0</v>
      </c>
      <c r="J53" s="108" t="s">
        <v>118</v>
      </c>
      <c r="K53" s="108">
        <v>2</v>
      </c>
      <c r="L53" s="108">
        <f>COUNTIFS(E_設問一覧!$A$3:$A$1355,$A53,E_設問一覧!$D$3:$D$1355,$D53,E_設問一覧!$E$3:$E$1355,"回答対象外")</f>
        <v>30</v>
      </c>
      <c r="M53" s="108"/>
      <c r="N53" s="108"/>
      <c r="O53" s="108"/>
      <c r="P53" s="108"/>
      <c r="Q53" s="108"/>
      <c r="R53" s="108"/>
      <c r="S53" s="108"/>
      <c r="T53" s="108"/>
      <c r="U53" s="108"/>
      <c r="V53" s="108"/>
      <c r="W53" s="108"/>
      <c r="X53" s="108"/>
      <c r="Z53" t="s">
        <v>203</v>
      </c>
    </row>
    <row r="54" spans="1:26" s="107" customFormat="1" ht="24" customHeight="1" x14ac:dyDescent="0.15">
      <c r="A54" s="61" t="s">
        <v>223</v>
      </c>
      <c r="B54" s="62" t="s">
        <v>6</v>
      </c>
      <c r="C54" s="62" t="s">
        <v>128</v>
      </c>
      <c r="D54" s="110" t="s">
        <v>184</v>
      </c>
      <c r="E54" s="116">
        <v>36</v>
      </c>
      <c r="F54" s="99" t="str">
        <f t="shared" si="1"/>
        <v>回答済</v>
      </c>
      <c r="G54" s="108">
        <v>36</v>
      </c>
      <c r="H54" s="108">
        <f>IF('項目1(不当な差別的取扱い)'!$C$11=0,0,IF(L54=30,1,0))</f>
        <v>0</v>
      </c>
      <c r="I54" s="108">
        <f>COUNTIFS(E_設問一覧!$A$3:$A$1355,$A54,E_設問一覧!$D$3:$D$1355,$D54,E_設問一覧!$E$3:$E$1355,"未回答")</f>
        <v>0</v>
      </c>
      <c r="J54" s="108" t="s">
        <v>118</v>
      </c>
      <c r="K54" s="108">
        <v>2</v>
      </c>
      <c r="L54" s="108">
        <f>COUNTIFS(E_設問一覧!$A$3:$A$1355,$A54,E_設問一覧!$D$3:$D$1355,$D54,E_設問一覧!$E$3:$E$1355,"回答対象外")</f>
        <v>30</v>
      </c>
      <c r="M54" s="108"/>
      <c r="N54" s="108"/>
      <c r="O54" s="108"/>
      <c r="P54" s="108"/>
      <c r="Q54" s="108"/>
      <c r="R54" s="108"/>
      <c r="S54" s="108"/>
      <c r="T54" s="108"/>
      <c r="U54" s="108"/>
      <c r="V54" s="108"/>
      <c r="W54" s="108"/>
      <c r="X54" s="108"/>
      <c r="Z54" t="s">
        <v>190</v>
      </c>
    </row>
    <row r="55" spans="1:26" s="107" customFormat="1" ht="24" customHeight="1" x14ac:dyDescent="0.15">
      <c r="A55" s="61" t="s">
        <v>223</v>
      </c>
      <c r="B55" s="62" t="s">
        <v>6</v>
      </c>
      <c r="C55" s="62" t="s">
        <v>127</v>
      </c>
      <c r="D55" s="110" t="s">
        <v>88</v>
      </c>
      <c r="E55" s="116">
        <v>37</v>
      </c>
      <c r="F55" s="99" t="str">
        <f t="shared" si="1"/>
        <v>回答済</v>
      </c>
      <c r="G55" s="108">
        <v>37</v>
      </c>
      <c r="H55" s="108">
        <f>IF('項目1(不当な差別的取扱い)'!$C$11=0,0,IF(L55=30,1,0))</f>
        <v>0</v>
      </c>
      <c r="I55" s="108">
        <f>COUNTIFS(E_設問一覧!$A$3:$A$1355,$A55,E_設問一覧!$D$3:$D$1355,$D55,E_設問一覧!$E$3:$E$1355,"未回答")</f>
        <v>0</v>
      </c>
      <c r="J55" s="108" t="s">
        <v>120</v>
      </c>
      <c r="K55" s="108">
        <v>1</v>
      </c>
      <c r="L55" s="108">
        <f>COUNTIFS(E_設問一覧!$A$3:$A$1355,$A55,E_設問一覧!$D$3:$D$1355,$D55,E_設問一覧!$E$3:$E$1355,"回答対象外")</f>
        <v>30</v>
      </c>
      <c r="M55" s="108"/>
      <c r="N55" s="108"/>
      <c r="O55" s="108"/>
      <c r="P55" s="108"/>
      <c r="Q55" s="108"/>
      <c r="R55" s="108"/>
      <c r="S55" s="108"/>
      <c r="T55" s="108"/>
      <c r="U55" s="108"/>
      <c r="V55" s="108"/>
      <c r="W55" s="108"/>
      <c r="X55" s="108"/>
      <c r="Z55" t="s">
        <v>191</v>
      </c>
    </row>
    <row r="56" spans="1:26" s="107" customFormat="1" ht="24" customHeight="1" x14ac:dyDescent="0.15">
      <c r="A56" s="61" t="s">
        <v>223</v>
      </c>
      <c r="B56" s="62" t="s">
        <v>6</v>
      </c>
      <c r="C56" s="62" t="s">
        <v>126</v>
      </c>
      <c r="D56" s="110" t="s">
        <v>143</v>
      </c>
      <c r="E56" s="116">
        <v>38</v>
      </c>
      <c r="F56" s="99" t="str">
        <f t="shared" si="1"/>
        <v>回答済</v>
      </c>
      <c r="G56" s="108">
        <v>38</v>
      </c>
      <c r="H56" s="108">
        <f>IF('項目1(不当な差別的取扱い)'!$C$11=0,0,IF(L56=30,1,0))</f>
        <v>0</v>
      </c>
      <c r="I56" s="108">
        <f>COUNTIFS(E_設問一覧!$A$3:$A$1355,$A56,E_設問一覧!$D$3:$D$1355,$D56,E_設問一覧!$E$3:$E$1355,"未回答")</f>
        <v>0</v>
      </c>
      <c r="J56" s="108" t="s">
        <v>122</v>
      </c>
      <c r="K56" s="108">
        <v>3</v>
      </c>
      <c r="L56" s="108">
        <f>COUNTIFS(E_設問一覧!$A$3:$A$1355,$A56,E_設問一覧!$D$3:$D$1355,$D56,E_設問一覧!$E$3:$E$1355,"回答対象外")</f>
        <v>30</v>
      </c>
      <c r="M56" s="108"/>
      <c r="N56" s="108"/>
      <c r="O56" s="108"/>
      <c r="P56" s="108"/>
      <c r="Q56" s="108"/>
      <c r="R56" s="108"/>
      <c r="S56" s="108"/>
      <c r="T56" s="108"/>
      <c r="U56" s="108"/>
      <c r="V56" s="108"/>
      <c r="W56" s="108"/>
      <c r="X56" s="108"/>
      <c r="Z56" t="s">
        <v>192</v>
      </c>
    </row>
    <row r="57" spans="1:26" s="107" customFormat="1" ht="24" customHeight="1" x14ac:dyDescent="0.15">
      <c r="A57" s="61" t="s">
        <v>223</v>
      </c>
      <c r="B57" s="62" t="s">
        <v>6</v>
      </c>
      <c r="C57" s="62" t="s">
        <v>126</v>
      </c>
      <c r="D57" s="110" t="s">
        <v>142</v>
      </c>
      <c r="E57" s="116">
        <v>39</v>
      </c>
      <c r="F57" s="99" t="str">
        <f t="shared" si="1"/>
        <v>回答済</v>
      </c>
      <c r="G57" s="108">
        <v>39</v>
      </c>
      <c r="H57" s="108">
        <f>IF('項目1(不当な差別的取扱い)'!$C$11=0,0,IF(L57=30,1,0))</f>
        <v>0</v>
      </c>
      <c r="I57" s="108">
        <f>COUNTIFS(E_設問一覧!$A$3:$A$1355,$A57,E_設問一覧!$D$3:$D$1355,$D57,E_設問一覧!$E$3:$E$1355,"未回答")</f>
        <v>0</v>
      </c>
      <c r="J57" s="108" t="s">
        <v>120</v>
      </c>
      <c r="K57" s="108">
        <v>1</v>
      </c>
      <c r="L57" s="108">
        <f>COUNTIFS(E_設問一覧!$A$3:$A$1355,$A57,E_設問一覧!$D$3:$D$1355,$D57,E_設問一覧!$E$3:$E$1355,"回答対象外")</f>
        <v>30</v>
      </c>
      <c r="M57" s="108"/>
      <c r="N57" s="108"/>
      <c r="O57" s="108"/>
      <c r="P57" s="108"/>
      <c r="Q57" s="108"/>
      <c r="R57" s="108"/>
      <c r="S57" s="108"/>
      <c r="T57" s="108"/>
      <c r="U57" s="108"/>
      <c r="V57" s="108"/>
      <c r="W57" s="108"/>
      <c r="X57" s="108"/>
      <c r="Z57" t="s">
        <v>186</v>
      </c>
    </row>
    <row r="58" spans="1:26" s="107" customFormat="1" ht="24" customHeight="1" x14ac:dyDescent="0.15">
      <c r="A58" s="61" t="s">
        <v>223</v>
      </c>
      <c r="B58" s="62" t="s">
        <v>6</v>
      </c>
      <c r="C58" s="62" t="s">
        <v>141</v>
      </c>
      <c r="D58" s="110" t="s">
        <v>140</v>
      </c>
      <c r="E58" s="116">
        <v>40</v>
      </c>
      <c r="F58" s="99" t="str">
        <f t="shared" si="1"/>
        <v>回答済</v>
      </c>
      <c r="G58" s="108">
        <v>40</v>
      </c>
      <c r="H58" s="108">
        <f>IF('項目1(不当な差別的取扱い)'!$C$11=0,0,IF(L58=30,1,0))</f>
        <v>0</v>
      </c>
      <c r="I58" s="108">
        <f>COUNTIFS(E_設問一覧!$A$3:$A$1355,$A58,E_設問一覧!$D$3:$D$1355,$D58,E_設問一覧!$E$3:$E$1355,"未回答")</f>
        <v>0</v>
      </c>
      <c r="J58" s="108" t="s">
        <v>122</v>
      </c>
      <c r="K58" s="108">
        <v>3</v>
      </c>
      <c r="L58" s="108">
        <f>COUNTIFS(E_設問一覧!$A$3:$A$1355,$A58,E_設問一覧!$D$3:$D$1355,$D58,E_設問一覧!$E$3:$E$1355,"回答対象外")</f>
        <v>30</v>
      </c>
      <c r="M58" s="108"/>
      <c r="N58" s="108"/>
      <c r="O58" s="108"/>
      <c r="P58" s="108"/>
      <c r="Q58" s="108"/>
      <c r="R58" s="108"/>
      <c r="S58" s="108"/>
      <c r="T58" s="108"/>
      <c r="U58" s="108"/>
      <c r="V58" s="108"/>
      <c r="W58" s="108"/>
      <c r="X58" s="108"/>
      <c r="Z58" t="s">
        <v>193</v>
      </c>
    </row>
    <row r="59" spans="1:26" s="107" customFormat="1" ht="24" customHeight="1" x14ac:dyDescent="0.15">
      <c r="A59" s="61" t="s">
        <v>223</v>
      </c>
      <c r="B59" s="62" t="s">
        <v>6</v>
      </c>
      <c r="C59" s="62" t="s">
        <v>139</v>
      </c>
      <c r="D59" s="110" t="s">
        <v>138</v>
      </c>
      <c r="E59" s="116">
        <v>41</v>
      </c>
      <c r="F59" s="99" t="str">
        <f t="shared" si="1"/>
        <v>回答済</v>
      </c>
      <c r="G59" s="108">
        <v>41</v>
      </c>
      <c r="H59" s="108">
        <f>IF('項目1(不当な差別的取扱い)'!$C$11=0,0,IF(L59=30,1,0))</f>
        <v>0</v>
      </c>
      <c r="I59" s="108">
        <f>COUNTIFS(E_設問一覧!$A$3:$A$1355,$A59,E_設問一覧!$D$3:$D$1355,$D59,E_設問一覧!$E$3:$E$1355,"未回答")</f>
        <v>0</v>
      </c>
      <c r="J59" s="108" t="s">
        <v>122</v>
      </c>
      <c r="K59" s="108">
        <v>9</v>
      </c>
      <c r="L59" s="108">
        <f>COUNTIFS(E_設問一覧!$A$3:$A$1355,$A59,E_設問一覧!$D$3:$D$1355,$D59,E_設問一覧!$E$3:$E$1355,"回答対象外")</f>
        <v>30</v>
      </c>
      <c r="M59" s="108"/>
      <c r="N59" s="108"/>
      <c r="O59" s="108"/>
      <c r="P59" s="108"/>
      <c r="Q59" s="108"/>
      <c r="R59" s="108"/>
      <c r="S59" s="108"/>
      <c r="T59" s="108"/>
      <c r="U59" s="108"/>
      <c r="V59" s="108"/>
      <c r="W59" s="108"/>
      <c r="X59" s="108"/>
      <c r="Z59" t="s">
        <v>194</v>
      </c>
    </row>
    <row r="60" spans="1:26" s="107" customFormat="1" ht="24" customHeight="1" x14ac:dyDescent="0.15">
      <c r="A60" s="61" t="s">
        <v>223</v>
      </c>
      <c r="B60" s="62" t="s">
        <v>6</v>
      </c>
      <c r="C60" s="62" t="s">
        <v>136</v>
      </c>
      <c r="D60" s="110" t="s">
        <v>137</v>
      </c>
      <c r="E60" s="116">
        <v>42</v>
      </c>
      <c r="F60" s="99" t="str">
        <f t="shared" si="1"/>
        <v>回答済</v>
      </c>
      <c r="G60" s="108">
        <v>42</v>
      </c>
      <c r="H60" s="108">
        <f>IF('項目1(不当な差別的取扱い)'!$C$11=0,0,IF(L60=30,1,0))</f>
        <v>0</v>
      </c>
      <c r="I60" s="108">
        <f>COUNTIFS(E_設問一覧!$A$3:$A$1355,$A60,E_設問一覧!$D$3:$D$1355,$D60,E_設問一覧!$E$3:$E$1355,"未回答")</f>
        <v>0</v>
      </c>
      <c r="J60" s="108" t="s">
        <v>122</v>
      </c>
      <c r="K60" s="108">
        <v>11</v>
      </c>
      <c r="L60" s="108">
        <f>COUNTIFS(E_設問一覧!$A$3:$A$1355,$A60,E_設問一覧!$D$3:$D$1355,$D60,E_設問一覧!$E$3:$E$1355,"回答対象外")</f>
        <v>30</v>
      </c>
      <c r="M60" s="108"/>
      <c r="N60" s="108"/>
      <c r="O60" s="108"/>
      <c r="P60" s="108"/>
      <c r="Q60" s="108"/>
      <c r="R60" s="108"/>
      <c r="S60" s="108"/>
      <c r="T60" s="108"/>
      <c r="U60" s="108"/>
      <c r="V60" s="108"/>
      <c r="W60" s="108"/>
      <c r="X60" s="108"/>
      <c r="Z60" t="s">
        <v>195</v>
      </c>
    </row>
    <row r="61" spans="1:26" s="107" customFormat="1" ht="24" customHeight="1" x14ac:dyDescent="0.15">
      <c r="A61" s="61" t="s">
        <v>223</v>
      </c>
      <c r="B61" s="62" t="s">
        <v>6</v>
      </c>
      <c r="C61" s="62" t="s">
        <v>136</v>
      </c>
      <c r="D61" s="110" t="s">
        <v>135</v>
      </c>
      <c r="E61" s="116">
        <v>43</v>
      </c>
      <c r="F61" s="99" t="str">
        <f t="shared" si="1"/>
        <v>回答済</v>
      </c>
      <c r="G61" s="108">
        <v>43</v>
      </c>
      <c r="H61" s="108">
        <f>IF('項目1(不当な差別的取扱い)'!$C$11=0,0,IF(L61=30,1,0))</f>
        <v>0</v>
      </c>
      <c r="I61" s="108">
        <f>COUNTIFS(E_設問一覧!$A$3:$A$1355,$A61,E_設問一覧!$D$3:$D$1355,$D61,E_設問一覧!$E$3:$E$1355,"未回答")</f>
        <v>0</v>
      </c>
      <c r="J61" s="108" t="s">
        <v>120</v>
      </c>
      <c r="K61" s="108">
        <v>1</v>
      </c>
      <c r="L61" s="108">
        <f>COUNTIFS(E_設問一覧!$A$3:$A$1355,$A61,E_設問一覧!$D$3:$D$1355,$D61,E_設問一覧!$E$3:$E$1355,"回答対象外")</f>
        <v>30</v>
      </c>
      <c r="M61" s="108"/>
      <c r="N61" s="108"/>
      <c r="O61" s="108"/>
      <c r="P61" s="108"/>
      <c r="Q61" s="108"/>
      <c r="R61" s="108"/>
      <c r="S61" s="108"/>
      <c r="T61" s="108"/>
      <c r="U61" s="108"/>
      <c r="V61" s="108"/>
      <c r="W61" s="108"/>
      <c r="X61" s="108"/>
      <c r="Z61" t="s">
        <v>196</v>
      </c>
    </row>
    <row r="62" spans="1:26" s="107" customFormat="1" ht="24" customHeight="1" x14ac:dyDescent="0.15">
      <c r="A62" s="61" t="s">
        <v>223</v>
      </c>
      <c r="B62" s="62" t="s">
        <v>6</v>
      </c>
      <c r="C62" s="62" t="s">
        <v>133</v>
      </c>
      <c r="D62" s="110" t="s">
        <v>134</v>
      </c>
      <c r="E62" s="116">
        <v>44</v>
      </c>
      <c r="F62" s="99" t="str">
        <f t="shared" si="1"/>
        <v>回答済</v>
      </c>
      <c r="G62" s="108">
        <v>44</v>
      </c>
      <c r="H62" s="108">
        <f>IF('項目1(不当な差別的取扱い)'!$C$11=0,0,IF(L62=30,1,0))</f>
        <v>0</v>
      </c>
      <c r="I62" s="108">
        <f>COUNTIFS(E_設問一覧!$A$3:$A$1355,$A62,E_設問一覧!$D$3:$D$1355,$D62,E_設問一覧!$E$3:$E$1355,"未回答")</f>
        <v>0</v>
      </c>
      <c r="J62" s="108" t="s">
        <v>122</v>
      </c>
      <c r="K62" s="108">
        <v>7</v>
      </c>
      <c r="L62" s="108">
        <f>COUNTIFS(E_設問一覧!$A$3:$A$1355,$A62,E_設問一覧!$D$3:$D$1355,$D62,E_設問一覧!$E$3:$E$1355,"回答対象外")</f>
        <v>30</v>
      </c>
      <c r="M62" s="108"/>
      <c r="N62" s="108"/>
      <c r="O62" s="108"/>
      <c r="P62" s="108"/>
      <c r="Q62" s="108"/>
      <c r="R62" s="108"/>
      <c r="S62" s="108"/>
      <c r="T62" s="108"/>
      <c r="U62" s="108"/>
      <c r="V62" s="108"/>
      <c r="W62" s="108"/>
      <c r="X62" s="108"/>
      <c r="Z62" t="s">
        <v>197</v>
      </c>
    </row>
    <row r="63" spans="1:26" s="107" customFormat="1" ht="24" customHeight="1" x14ac:dyDescent="0.15">
      <c r="A63" s="61" t="s">
        <v>223</v>
      </c>
      <c r="B63" s="62" t="s">
        <v>6</v>
      </c>
      <c r="C63" s="62" t="s">
        <v>133</v>
      </c>
      <c r="D63" s="110" t="s">
        <v>132</v>
      </c>
      <c r="E63" s="116">
        <v>45</v>
      </c>
      <c r="F63" s="99" t="str">
        <f t="shared" si="1"/>
        <v>回答済</v>
      </c>
      <c r="G63" s="108">
        <v>45</v>
      </c>
      <c r="H63" s="108">
        <f>IF('項目1(不当な差別的取扱い)'!$C$11=0,0,IF(L63=30,1,0))</f>
        <v>0</v>
      </c>
      <c r="I63" s="108">
        <f>COUNTIFS(E_設問一覧!$A$3:$A$1355,$A63,E_設問一覧!$D$3:$D$1355,$D63,E_設問一覧!$E$3:$E$1355,"未回答")</f>
        <v>0</v>
      </c>
      <c r="J63" s="108" t="s">
        <v>120</v>
      </c>
      <c r="K63" s="108">
        <v>1</v>
      </c>
      <c r="L63" s="108">
        <f>COUNTIFS(E_設問一覧!$A$3:$A$1355,$A63,E_設問一覧!$D$3:$D$1355,$D63,E_設問一覧!$E$3:$E$1355,"回答対象外")</f>
        <v>30</v>
      </c>
      <c r="M63" s="108"/>
      <c r="N63" s="108"/>
      <c r="O63" s="108"/>
      <c r="P63" s="108"/>
      <c r="Q63" s="108"/>
      <c r="R63" s="108"/>
      <c r="S63" s="108"/>
      <c r="T63" s="108"/>
      <c r="U63" s="108"/>
      <c r="V63" s="108"/>
      <c r="W63" s="108"/>
      <c r="X63" s="108"/>
      <c r="Z63" t="s">
        <v>198</v>
      </c>
    </row>
    <row r="64" spans="1:26" s="107" customFormat="1" ht="24" customHeight="1" x14ac:dyDescent="0.15">
      <c r="A64" s="61" t="s">
        <v>223</v>
      </c>
      <c r="B64" s="62" t="s">
        <v>6</v>
      </c>
      <c r="C64" s="62" t="s">
        <v>125</v>
      </c>
      <c r="D64" s="110" t="s">
        <v>90</v>
      </c>
      <c r="E64" s="116">
        <v>46</v>
      </c>
      <c r="F64" s="99" t="str">
        <f t="shared" si="1"/>
        <v>回答済</v>
      </c>
      <c r="G64" s="108">
        <v>46</v>
      </c>
      <c r="H64" s="108">
        <f>IF('項目1(不当な差別的取扱い)'!$C$11=0,0,IF(L64=30,1,0))</f>
        <v>0</v>
      </c>
      <c r="I64" s="108">
        <f>COUNTIFS(E_設問一覧!$A$3:$A$1355,$A64,E_設問一覧!$D$3:$D$1355,$D64,E_設問一覧!$E$3:$E$1355,"未回答")</f>
        <v>0</v>
      </c>
      <c r="J64" s="108" t="s">
        <v>122</v>
      </c>
      <c r="K64" s="108">
        <v>1</v>
      </c>
      <c r="L64" s="108">
        <f>COUNTIFS(E_設問一覧!$A$3:$A$1355,$A64,E_設問一覧!$D$3:$D$1355,$D64,E_設問一覧!$E$3:$E$1355,"回答対象外")</f>
        <v>30</v>
      </c>
      <c r="M64" s="108"/>
      <c r="N64" s="108"/>
      <c r="O64" s="108"/>
      <c r="P64" s="108"/>
      <c r="Q64" s="108"/>
      <c r="R64" s="108"/>
      <c r="S64" s="108"/>
      <c r="T64" s="108"/>
      <c r="U64" s="108"/>
      <c r="V64" s="108"/>
      <c r="W64" s="108"/>
      <c r="X64" s="108"/>
      <c r="Z64" t="s">
        <v>199</v>
      </c>
    </row>
    <row r="65" spans="1:26" s="107" customFormat="1" ht="24" customHeight="1" x14ac:dyDescent="0.15">
      <c r="A65" s="61" t="s">
        <v>223</v>
      </c>
      <c r="B65" s="62" t="s">
        <v>6</v>
      </c>
      <c r="C65" s="62" t="s">
        <v>124</v>
      </c>
      <c r="D65" s="110" t="s">
        <v>7</v>
      </c>
      <c r="E65" s="116">
        <v>47</v>
      </c>
      <c r="F65" s="99" t="str">
        <f t="shared" si="1"/>
        <v>回答済</v>
      </c>
      <c r="G65" s="108">
        <v>47</v>
      </c>
      <c r="H65" s="108">
        <f>IF('項目1(不当な差別的取扱い)'!$C$11=0,0,IF(L65=30,1,0))</f>
        <v>0</v>
      </c>
      <c r="I65" s="108">
        <f>COUNTIFS(E_設問一覧!$A$3:$A$1355,$A65,E_設問一覧!$D$3:$D$1355,$D65,E_設問一覧!$E$3:$E$1355,"未回答")</f>
        <v>0</v>
      </c>
      <c r="J65" s="108" t="s">
        <v>120</v>
      </c>
      <c r="K65" s="108">
        <v>1</v>
      </c>
      <c r="L65" s="108">
        <f>COUNTIFS(E_設問一覧!$A$3:$A$1355,$A65,E_設問一覧!$D$3:$D$1355,$D65,E_設問一覧!$E$3:$E$1355,"回答対象外")</f>
        <v>30</v>
      </c>
      <c r="M65" s="108"/>
      <c r="N65" s="108"/>
      <c r="O65" s="108"/>
      <c r="P65" s="108"/>
      <c r="Q65" s="108"/>
      <c r="R65" s="108"/>
      <c r="S65" s="108"/>
      <c r="T65" s="108"/>
      <c r="U65" s="108"/>
      <c r="V65" s="108"/>
      <c r="W65" s="108"/>
      <c r="X65" s="108"/>
      <c r="Z65" t="s">
        <v>200</v>
      </c>
    </row>
    <row r="66" spans="1:26" s="107" customFormat="1" ht="24" customHeight="1" x14ac:dyDescent="0.15">
      <c r="A66" s="61" t="s">
        <v>223</v>
      </c>
      <c r="B66" s="62" t="s">
        <v>6</v>
      </c>
      <c r="C66" s="62" t="s">
        <v>123</v>
      </c>
      <c r="D66" s="110" t="s">
        <v>131</v>
      </c>
      <c r="E66" s="116">
        <v>48</v>
      </c>
      <c r="F66" s="99" t="str">
        <f t="shared" si="1"/>
        <v>回答済</v>
      </c>
      <c r="G66" s="108">
        <v>48</v>
      </c>
      <c r="H66" s="108">
        <f>IF('項目1(不当な差別的取扱い)'!$C$11=0,0,IF(L66=30,1,0))</f>
        <v>0</v>
      </c>
      <c r="I66" s="108">
        <f>COUNTIFS(E_設問一覧!$A$3:$A$1355,$A66,E_設問一覧!$D$3:$D$1355,$D66,E_設問一覧!$E$3:$E$1355,"未回答")</f>
        <v>0</v>
      </c>
      <c r="J66" s="108" t="s">
        <v>120</v>
      </c>
      <c r="K66" s="108">
        <v>1</v>
      </c>
      <c r="L66" s="108">
        <f>COUNTIFS(E_設問一覧!$A$3:$A$1355,$A66,E_設問一覧!$D$3:$D$1355,$D66,E_設問一覧!$E$3:$E$1355,"回答対象外")</f>
        <v>30</v>
      </c>
      <c r="M66" s="108"/>
      <c r="N66" s="108"/>
      <c r="O66" s="108"/>
      <c r="P66" s="108"/>
      <c r="Q66" s="108"/>
      <c r="R66" s="108"/>
      <c r="S66" s="108"/>
      <c r="T66" s="108"/>
      <c r="U66" s="108"/>
      <c r="V66" s="108"/>
      <c r="W66" s="108"/>
      <c r="X66" s="108"/>
      <c r="Z66" t="s">
        <v>201</v>
      </c>
    </row>
    <row r="67" spans="1:26" s="107" customFormat="1" ht="24" customHeight="1" x14ac:dyDescent="0.15">
      <c r="A67" s="61" t="s">
        <v>223</v>
      </c>
      <c r="B67" s="62" t="s">
        <v>6</v>
      </c>
      <c r="C67" s="62" t="s">
        <v>121</v>
      </c>
      <c r="D67" s="110" t="s">
        <v>130</v>
      </c>
      <c r="E67" s="116">
        <v>49</v>
      </c>
      <c r="F67" s="99" t="str">
        <f t="shared" si="1"/>
        <v>回答済</v>
      </c>
      <c r="G67" s="108">
        <v>49</v>
      </c>
      <c r="H67" s="108">
        <f>IF('項目1(不当な差別的取扱い)'!$C$11=0,0,IF(L67=30,1,0))</f>
        <v>0</v>
      </c>
      <c r="I67" s="108">
        <f>COUNTIFS(E_設問一覧!$A$3:$A$1355,$A67,E_設問一覧!$D$3:$D$1355,$D67,E_設問一覧!$E$3:$E$1355,"未回答")</f>
        <v>0</v>
      </c>
      <c r="J67" s="108" t="s">
        <v>120</v>
      </c>
      <c r="K67" s="108">
        <v>1</v>
      </c>
      <c r="L67" s="108">
        <f>COUNTIFS(E_設問一覧!$A$3:$A$1355,$A67,E_設問一覧!$D$3:$D$1355,$D67,E_設問一覧!$E$3:$E$1355,"回答対象外")</f>
        <v>30</v>
      </c>
      <c r="M67" s="108"/>
      <c r="N67" s="108"/>
      <c r="O67" s="108"/>
      <c r="P67" s="108"/>
      <c r="Q67" s="108"/>
      <c r="R67" s="108"/>
      <c r="S67" s="108"/>
      <c r="T67" s="108"/>
      <c r="U67" s="108"/>
      <c r="V67" s="108"/>
      <c r="W67" s="108"/>
      <c r="X67" s="108"/>
      <c r="Z67" t="s">
        <v>202</v>
      </c>
    </row>
    <row r="68" spans="1:26" s="107" customFormat="1" ht="24" customHeight="1" x14ac:dyDescent="0.15">
      <c r="A68" s="61" t="s">
        <v>223</v>
      </c>
      <c r="B68" s="62" t="s">
        <v>6</v>
      </c>
      <c r="C68" s="62" t="s">
        <v>119</v>
      </c>
      <c r="D68" s="110" t="s">
        <v>129</v>
      </c>
      <c r="E68" s="116">
        <v>50</v>
      </c>
      <c r="F68" s="99" t="str">
        <f t="shared" si="1"/>
        <v>回答済</v>
      </c>
      <c r="G68" s="108">
        <v>50</v>
      </c>
      <c r="H68" s="108">
        <f>IF('項目1(不当な差別的取扱い)'!$C$11=0,0,IF(L68=30,1,0))</f>
        <v>0</v>
      </c>
      <c r="I68" s="108">
        <f>COUNTIFS(E_設問一覧!$A$3:$A$1355,$A68,E_設問一覧!$D$3:$D$1355,$D68,E_設問一覧!$E$3:$E$1355,"未回答")</f>
        <v>0</v>
      </c>
      <c r="J68" s="108" t="s">
        <v>118</v>
      </c>
      <c r="K68" s="108">
        <v>2</v>
      </c>
      <c r="L68" s="108">
        <f>COUNTIFS(E_設問一覧!$A$3:$A$1355,$A68,E_設問一覧!$D$3:$D$1355,$D68,E_設問一覧!$E$3:$E$1355,"回答対象外")</f>
        <v>30</v>
      </c>
      <c r="M68" s="108"/>
      <c r="N68" s="108"/>
      <c r="O68" s="108"/>
      <c r="P68" s="108"/>
      <c r="Q68" s="108"/>
      <c r="R68" s="108"/>
      <c r="S68" s="108"/>
      <c r="T68" s="108"/>
      <c r="U68" s="108"/>
      <c r="V68" s="108"/>
      <c r="W68" s="108"/>
      <c r="X68" s="108"/>
      <c r="Z68" t="s">
        <v>203</v>
      </c>
    </row>
  </sheetData>
  <sheetProtection algorithmName="SHA-512" hashValue="YKM+hxa8LNoaWn7See8UPgWwVU1FYslXWsCNnRyJbVfPQAlH1RURL0+TkiJDNcXQSr0iKnM0EJVbXloz5Y4lmQ==" saltValue="f0gc3nh8CEXDABxlZAw9+g==" spinCount="100000" sheet="1" objects="1" scenarios="1"/>
  <autoFilter ref="A18:Y68"/>
  <mergeCells count="11">
    <mergeCell ref="B3:D3"/>
    <mergeCell ref="B4:D4"/>
    <mergeCell ref="B5:D5"/>
    <mergeCell ref="B6:D6"/>
    <mergeCell ref="B7:D7"/>
    <mergeCell ref="B12:D12"/>
    <mergeCell ref="B13:D13"/>
    <mergeCell ref="B8:D8"/>
    <mergeCell ref="B9:D9"/>
    <mergeCell ref="B10:D10"/>
    <mergeCell ref="B11:D11"/>
  </mergeCells>
  <phoneticPr fontId="8"/>
  <conditionalFormatting sqref="F19:F68">
    <cfRule type="expression" dxfId="40" priority="7">
      <formula>F19="回答対象外"</formula>
    </cfRule>
    <cfRule type="expression" dxfId="39" priority="8">
      <formula>F19="要確認"</formula>
    </cfRule>
    <cfRule type="expression" dxfId="38" priority="9">
      <formula>F19="未回答"</formula>
    </cfRule>
  </conditionalFormatting>
  <hyperlinks>
    <hyperlink ref="F19" location="'団体属性'!J18" display="未回答"/>
    <hyperlink ref="F20" location="'団体属性'!J19" display="未回答"/>
    <hyperlink ref="F21" location="'団体属性'!J20" display="未回答"/>
    <hyperlink ref="F22" location="'団体属性'!J21" display="未回答"/>
    <hyperlink ref="F23" location="'団体属性'!J22" display="未回答"/>
    <hyperlink ref="F24" location="'項目1(不当な差別的取扱い)'!C19" display="未回答"/>
    <hyperlink ref="F25" location="'項目1(不当な差別的取扱い)'!D19" display="未回答"/>
    <hyperlink ref="F26" location="'項目1(不当な差別的取扱い)'!G19" display="未回答"/>
    <hyperlink ref="F27" location="'項目1(不当な差別的取扱い)'!J19" display="未回答"/>
    <hyperlink ref="F28" location="'項目1(不当な差別的取扱い)'!K19" display="未回答"/>
    <hyperlink ref="F29" location="'項目1(不当な差別的取扱い)'!N19" display="未回答"/>
    <hyperlink ref="F30" location="'項目1(不当な差別的取扱い)'!W19" display="未回答"/>
    <hyperlink ref="F31" location="'項目1(不当な差別的取扱い)'!AH19" display="未回答"/>
    <hyperlink ref="F32" location="'項目1(不当な差別的取扱い)'!AI19" display="未回答"/>
    <hyperlink ref="F33" location="'項目1(不当な差別的取扱い)'!AP19" display="未回答"/>
    <hyperlink ref="F34" location="'項目1(不当な差別的取扱い)'!AQ19" display="未回答"/>
    <hyperlink ref="F35" location="'項目1(不当な差別的取扱い)'!AR19" display="未回答"/>
    <hyperlink ref="F36" location="'項目1(不当な差別的取扱い)'!AS19" display="未回答"/>
    <hyperlink ref="F37" location="'項目1(不当な差別的取扱い)'!AT19" display="未回答"/>
    <hyperlink ref="F38" location="'項目1(不当な差別的取扱い)'!AU19" display="未回答"/>
    <hyperlink ref="F39" location="'項目2(合理的配慮の提供)'!C19" display="未回答"/>
    <hyperlink ref="F40" location="'項目2(合理的配慮の提供)'!D19" display="未回答"/>
    <hyperlink ref="F41" location="'項目2(合理的配慮の提供)'!G19" display="未回答"/>
    <hyperlink ref="F42" location="'項目2(合理的配慮の提供)'!J19" display="未回答"/>
    <hyperlink ref="F43" location="'項目2(合理的配慮の提供)'!K19" display="未回答"/>
    <hyperlink ref="F44" location="'項目2(合理的配慮の提供)'!N19" display="未回答"/>
    <hyperlink ref="F45" location="'項目2(合理的配慮の提供)'!W19" display="未回答"/>
    <hyperlink ref="F46" location="'項目2(合理的配慮の提供)'!AH19" display="未回答"/>
    <hyperlink ref="F47" location="'項目2(合理的配慮の提供)'!AI19" display="未回答"/>
    <hyperlink ref="F48" location="'項目2(合理的配慮の提供)'!AP19" display="未回答"/>
    <hyperlink ref="F49" location="'項目2(合理的配慮の提供)'!AQ19" display="未回答"/>
    <hyperlink ref="F50" location="'項目2(合理的配慮の提供)'!AR19" display="未回答"/>
    <hyperlink ref="F51" location="'項目2(合理的配慮の提供)'!AS19" display="未回答"/>
    <hyperlink ref="F52" location="'項目2(合理的配慮の提供)'!AT19" display="未回答"/>
    <hyperlink ref="F53" location="'項目2(合理的配慮の提供)'!AU19" display="未回答"/>
    <hyperlink ref="F54" location="'項目3(環境の整備)'!C19" display="未回答"/>
    <hyperlink ref="F55" location="'項目3(環境の整備)'!D19" display="未回答"/>
    <hyperlink ref="F56" location="'項目3(環境の整備)'!G19" display="未回答"/>
    <hyperlink ref="F57" location="'項目3(環境の整備)'!J19" display="未回答"/>
    <hyperlink ref="F58" location="'項目3(環境の整備)'!K19" display="未回答"/>
    <hyperlink ref="F59" location="'項目3(環境の整備)'!N19" display="未回答"/>
    <hyperlink ref="F60" location="'項目3(環境の整備)'!W19" display="未回答"/>
    <hyperlink ref="F61" location="'項目3(環境の整備)'!AH19" display="未回答"/>
    <hyperlink ref="F62" location="'項目3(環境の整備)'!AI19" display="未回答"/>
    <hyperlink ref="F63" location="'項目3(環境の整備)'!AP19" display="未回答"/>
    <hyperlink ref="F64" location="'項目3(環境の整備)'!AQ19" display="未回答"/>
    <hyperlink ref="F65" location="'項目3(環境の整備)'!AR19" display="未回答"/>
    <hyperlink ref="F66" location="'項目3(環境の整備)'!AS19" display="未回答"/>
    <hyperlink ref="F67" location="'項目3(環境の整備)'!AT19" display="未回答"/>
    <hyperlink ref="F68" location="'項目3(環境の整備)'!AU19" display="未回答"/>
    <hyperlink ref="B9:D9" location="'項目3(環境の整備)'!C11" display="＜回答項目3　(環境の整備)＞障害者差別の解消に係る主な相談事例等に関する調査(環境の整備)"/>
    <hyperlink ref="B8:D8" location="'項目2(合理的配慮の提供)'!C11" display="＜回答項目2　(合理的配慮の提供)＞障害者差別の解消に係る主な相談事例等に関する調査(合理的配慮の提供)"/>
    <hyperlink ref="B7:D7" location="'項目1(不当な差別的取扱い)'!C11" display="＜回答項目1　(不当な差別的取扱い)＞障害者差別の解消に係る主な相談事例等に関する調査(不当な差別的取扱い)"/>
  </hyperlinks>
  <pageMargins left="0.70866141732283472" right="0.70866141732283472" top="0.74803149606299213" bottom="0.74803149606299213" header="0.31496062992125984" footer="0.31496062992125984"/>
  <pageSetup paperSize="8" orientation="portrait" r:id="rId1"/>
  <headerFooter>
    <oddHeader>&amp;R&amp;A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N25"/>
  <sheetViews>
    <sheetView showGridLines="0" zoomScale="85" zoomScaleNormal="85" zoomScaleSheetLayoutView="100" workbookViewId="0">
      <pane ySplit="10" topLeftCell="A11" activePane="bottomLeft" state="frozen"/>
      <selection pane="bottomLeft" activeCell="AO24" sqref="AO24"/>
    </sheetView>
  </sheetViews>
  <sheetFormatPr defaultColWidth="2.33203125" defaultRowHeight="0" customHeight="1" zeroHeight="1" x14ac:dyDescent="0.15"/>
  <cols>
    <col min="1" max="40" width="2.83203125" style="63" customWidth="1"/>
    <col min="41" max="16384" width="2.33203125" style="63"/>
  </cols>
  <sheetData>
    <row r="1" spans="1:40" ht="8.1"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6" customHeight="1" thickBot="1" x14ac:dyDescent="0.2">
      <c r="A2" s="2"/>
      <c r="B2" s="2"/>
      <c r="C2" s="2"/>
      <c r="D2" s="139" t="s">
        <v>46</v>
      </c>
      <c r="E2" s="140"/>
      <c r="F2" s="140"/>
      <c r="G2" s="140"/>
      <c r="H2" s="141"/>
      <c r="I2" s="43"/>
      <c r="J2" s="2"/>
      <c r="K2" s="4"/>
      <c r="L2" s="2"/>
      <c r="M2" s="2"/>
      <c r="N2" s="2"/>
      <c r="O2" s="2"/>
      <c r="P2" s="2"/>
      <c r="Q2" s="2"/>
      <c r="R2" s="2"/>
      <c r="S2" s="2"/>
      <c r="T2" s="2"/>
      <c r="U2" s="2"/>
      <c r="V2" s="2"/>
      <c r="W2" s="2"/>
      <c r="X2" s="2"/>
      <c r="Y2" s="2"/>
      <c r="Z2" s="2"/>
      <c r="AA2" s="2"/>
      <c r="AG2" s="2"/>
      <c r="AH2" s="2"/>
      <c r="AI2" s="2"/>
      <c r="AJ2" s="2"/>
      <c r="AK2" s="2"/>
      <c r="AL2" s="2"/>
      <c r="AM2" s="2"/>
      <c r="AN2" s="2"/>
    </row>
    <row r="3" spans="1:40" ht="6" customHeight="1" x14ac:dyDescent="0.15">
      <c r="A3" s="2"/>
      <c r="B3" s="44"/>
      <c r="C3" s="45"/>
      <c r="D3" s="142"/>
      <c r="E3" s="143"/>
      <c r="F3" s="143"/>
      <c r="G3" s="143"/>
      <c r="H3" s="144"/>
      <c r="I3" s="46"/>
      <c r="J3" s="45"/>
      <c r="K3" s="47"/>
      <c r="L3" s="45"/>
      <c r="M3" s="45"/>
      <c r="N3" s="45"/>
      <c r="O3" s="45"/>
      <c r="P3" s="45"/>
      <c r="Q3" s="45"/>
      <c r="R3" s="45"/>
      <c r="S3" s="48"/>
      <c r="T3" s="2"/>
      <c r="U3" s="2"/>
      <c r="V3" s="2"/>
      <c r="W3" s="2"/>
      <c r="X3" s="2"/>
      <c r="Y3" s="2"/>
      <c r="Z3" s="2"/>
      <c r="AA3" s="2"/>
      <c r="AG3" s="2"/>
      <c r="AH3" s="2"/>
      <c r="AI3" s="2"/>
      <c r="AJ3" s="2"/>
      <c r="AK3" s="2"/>
      <c r="AL3" s="2"/>
      <c r="AM3" s="2"/>
      <c r="AN3" s="2"/>
    </row>
    <row r="4" spans="1:40" ht="6" customHeight="1" x14ac:dyDescent="0.15">
      <c r="A4" s="2"/>
      <c r="B4" s="49"/>
      <c r="C4" s="2"/>
      <c r="D4" s="2"/>
      <c r="E4" s="2"/>
      <c r="F4" s="2"/>
      <c r="G4" s="2"/>
      <c r="H4" s="2"/>
      <c r="I4" s="2"/>
      <c r="J4" s="2"/>
      <c r="K4" s="50"/>
      <c r="L4" s="2"/>
      <c r="M4" s="2"/>
      <c r="N4" s="2"/>
      <c r="O4" s="2"/>
      <c r="P4" s="2"/>
      <c r="Q4" s="2"/>
      <c r="R4" s="2"/>
      <c r="S4" s="51"/>
      <c r="T4" s="2"/>
      <c r="U4" s="2"/>
      <c r="V4" s="2"/>
      <c r="W4" s="2"/>
      <c r="X4" s="2"/>
      <c r="Y4" s="2"/>
      <c r="Z4" s="2"/>
      <c r="AA4" s="2"/>
      <c r="AG4" s="2"/>
      <c r="AH4" s="2"/>
      <c r="AI4" s="2"/>
      <c r="AJ4" s="2"/>
      <c r="AK4" s="2"/>
      <c r="AL4" s="2"/>
      <c r="AM4" s="2"/>
      <c r="AN4" s="2"/>
    </row>
    <row r="5" spans="1:40" ht="12" customHeight="1" x14ac:dyDescent="0.15">
      <c r="A5" s="2"/>
      <c r="B5" s="75"/>
      <c r="C5" s="145" t="s">
        <v>52</v>
      </c>
      <c r="D5" s="146"/>
      <c r="E5" s="147"/>
      <c r="F5" s="1" t="s">
        <v>47</v>
      </c>
      <c r="G5" s="2"/>
      <c r="H5" s="2"/>
      <c r="I5" s="2"/>
      <c r="J5" s="2"/>
      <c r="K5" s="50"/>
      <c r="L5" s="2"/>
      <c r="M5" s="2"/>
      <c r="N5" s="2"/>
      <c r="O5" s="2"/>
      <c r="P5" s="2"/>
      <c r="Q5" s="2"/>
      <c r="R5" s="2"/>
      <c r="S5" s="51"/>
      <c r="T5" s="2"/>
      <c r="U5" s="2"/>
      <c r="V5" s="2"/>
      <c r="W5" s="2"/>
      <c r="X5" s="2"/>
      <c r="Y5" s="2"/>
      <c r="Z5" s="2"/>
      <c r="AA5" s="2"/>
      <c r="AG5" s="2"/>
      <c r="AH5" s="2"/>
      <c r="AI5" s="2"/>
      <c r="AJ5" s="2"/>
      <c r="AK5" s="2"/>
      <c r="AL5" s="2"/>
      <c r="AM5" s="3"/>
      <c r="AN5" s="3"/>
    </row>
    <row r="6" spans="1:40" ht="12" customHeight="1" x14ac:dyDescent="0.15">
      <c r="A6" s="2"/>
      <c r="B6" s="49"/>
      <c r="C6" s="148"/>
      <c r="D6" s="149"/>
      <c r="E6" s="150"/>
      <c r="F6" s="1" t="s">
        <v>48</v>
      </c>
      <c r="G6" s="2"/>
      <c r="H6" s="2"/>
      <c r="I6" s="2"/>
      <c r="J6" s="8"/>
      <c r="K6" s="50"/>
      <c r="L6" s="2"/>
      <c r="M6" s="2"/>
      <c r="N6" s="2"/>
      <c r="O6" s="2"/>
      <c r="P6" s="2"/>
      <c r="Q6" s="2"/>
      <c r="R6" s="2"/>
      <c r="S6" s="51"/>
      <c r="T6" s="151" t="s">
        <v>49</v>
      </c>
      <c r="U6" s="151"/>
      <c r="V6" s="151"/>
      <c r="W6" s="151"/>
      <c r="X6" s="151"/>
      <c r="Y6" s="151"/>
      <c r="Z6" s="151"/>
      <c r="AA6" s="151"/>
      <c r="AB6" s="151"/>
      <c r="AC6" s="151"/>
      <c r="AD6" s="151"/>
      <c r="AE6" s="151"/>
      <c r="AF6" s="151"/>
      <c r="AG6" s="151"/>
      <c r="AH6" s="151"/>
      <c r="AI6" s="151"/>
      <c r="AJ6" s="151"/>
      <c r="AK6" s="151"/>
      <c r="AL6" s="151"/>
      <c r="AM6" s="151"/>
      <c r="AN6" s="151"/>
    </row>
    <row r="7" spans="1:40" ht="12" customHeight="1" x14ac:dyDescent="0.15">
      <c r="A7" s="2"/>
      <c r="B7" s="49"/>
      <c r="C7" s="152"/>
      <c r="D7" s="153"/>
      <c r="E7" s="154"/>
      <c r="F7" s="1" t="s">
        <v>50</v>
      </c>
      <c r="G7" s="2"/>
      <c r="H7" s="2"/>
      <c r="I7" s="2"/>
      <c r="J7" s="2"/>
      <c r="K7" s="2"/>
      <c r="L7" s="2"/>
      <c r="M7" s="2"/>
      <c r="N7" s="2"/>
      <c r="O7" s="2"/>
      <c r="P7" s="2"/>
      <c r="Q7" s="2"/>
      <c r="R7" s="2"/>
      <c r="S7" s="51"/>
      <c r="T7" s="151" t="s">
        <v>116</v>
      </c>
      <c r="U7" s="151"/>
      <c r="V7" s="151"/>
      <c r="W7" s="151"/>
      <c r="X7" s="151"/>
      <c r="Y7" s="151"/>
      <c r="Z7" s="151"/>
      <c r="AA7" s="151"/>
      <c r="AB7" s="151"/>
      <c r="AC7" s="151"/>
      <c r="AD7" s="151"/>
      <c r="AE7" s="151"/>
      <c r="AF7" s="151"/>
      <c r="AG7" s="151"/>
      <c r="AH7" s="151"/>
      <c r="AI7" s="151"/>
      <c r="AJ7" s="151"/>
      <c r="AK7" s="151"/>
      <c r="AL7" s="151"/>
      <c r="AM7" s="151"/>
      <c r="AN7" s="151"/>
    </row>
    <row r="8" spans="1:40" ht="12" customHeight="1" x14ac:dyDescent="0.15">
      <c r="B8" s="75"/>
      <c r="C8" s="136"/>
      <c r="D8" s="137"/>
      <c r="E8" s="138"/>
      <c r="F8" s="1" t="s">
        <v>51</v>
      </c>
      <c r="G8" s="8"/>
      <c r="H8" s="8"/>
      <c r="I8" s="8"/>
      <c r="J8" s="8"/>
      <c r="K8" s="8"/>
      <c r="L8" s="8"/>
      <c r="M8" s="8"/>
      <c r="N8" s="8"/>
      <c r="O8" s="8"/>
      <c r="P8" s="8"/>
      <c r="Q8" s="8"/>
      <c r="R8" s="8"/>
      <c r="S8" s="76"/>
      <c r="T8" s="2"/>
      <c r="U8" s="2"/>
    </row>
    <row r="9" spans="1:40" ht="6" customHeight="1" thickBot="1" x14ac:dyDescent="0.2">
      <c r="A9" s="52"/>
      <c r="B9" s="53"/>
      <c r="C9" s="54"/>
      <c r="D9" s="54"/>
      <c r="E9" s="54"/>
      <c r="F9" s="54"/>
      <c r="G9" s="54"/>
      <c r="H9" s="54"/>
      <c r="I9" s="54"/>
      <c r="J9" s="54"/>
      <c r="K9" s="54"/>
      <c r="L9" s="54"/>
      <c r="M9" s="54"/>
      <c r="N9" s="54"/>
      <c r="O9" s="54"/>
      <c r="P9" s="54"/>
      <c r="Q9" s="54"/>
      <c r="R9" s="54"/>
      <c r="S9" s="55"/>
      <c r="T9" s="2"/>
      <c r="U9" s="2"/>
      <c r="V9" s="2"/>
      <c r="W9" s="2"/>
      <c r="X9" s="2"/>
      <c r="Y9" s="2"/>
      <c r="Z9" s="2"/>
      <c r="AA9" s="2"/>
      <c r="AB9" s="2"/>
      <c r="AC9" s="2"/>
      <c r="AD9" s="2"/>
      <c r="AE9" s="2"/>
      <c r="AF9" s="2"/>
      <c r="AG9" s="2"/>
      <c r="AH9" s="2"/>
      <c r="AI9" s="2"/>
      <c r="AJ9" s="2"/>
      <c r="AK9" s="2"/>
      <c r="AL9" s="2"/>
      <c r="AM9" s="2"/>
      <c r="AN9" s="2"/>
    </row>
    <row r="10" spans="1:40" ht="12" customHeight="1" x14ac:dyDescent="0.15"/>
    <row r="11" spans="1:40" ht="20.100000000000001" customHeight="1" x14ac:dyDescent="0.15">
      <c r="A11" s="5" t="s">
        <v>213</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7"/>
    </row>
    <row r="12" spans="1:40" customFormat="1" ht="20.100000000000001" hidden="1" customHeight="1" x14ac:dyDescent="0.15"/>
    <row r="13" spans="1:40" customFormat="1" ht="20.100000000000001" hidden="1" customHeight="1" x14ac:dyDescent="0.15"/>
    <row r="14" spans="1:40" customFormat="1" ht="20.100000000000001" hidden="1" customHeight="1" x14ac:dyDescent="0.15"/>
    <row r="15" spans="1:40" customFormat="1" ht="20.100000000000001" hidden="1" customHeight="1" x14ac:dyDescent="0.15"/>
    <row r="16" spans="1:40" customFormat="1" ht="20.100000000000001" hidden="1" customHeight="1" x14ac:dyDescent="0.15"/>
    <row r="17" spans="1:40" ht="20.100000000000001" customHeight="1" x14ac:dyDescent="0.15">
      <c r="A17" s="155" t="s">
        <v>214</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7"/>
    </row>
    <row r="18" spans="1:40" ht="20.100000000000001" customHeight="1" x14ac:dyDescent="0.15">
      <c r="A18" s="9"/>
      <c r="B18" s="158" t="s">
        <v>204</v>
      </c>
      <c r="C18" s="159"/>
      <c r="D18" s="159"/>
      <c r="E18" s="159"/>
      <c r="F18" s="159"/>
      <c r="G18" s="159"/>
      <c r="H18" s="159"/>
      <c r="I18" s="160"/>
      <c r="J18" s="161" t="s">
        <v>225</v>
      </c>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3"/>
    </row>
    <row r="19" spans="1:40" ht="20.100000000000001" customHeight="1" x14ac:dyDescent="0.15">
      <c r="A19" s="9"/>
      <c r="B19" s="158" t="s">
        <v>206</v>
      </c>
      <c r="C19" s="159"/>
      <c r="D19" s="159"/>
      <c r="E19" s="159"/>
      <c r="F19" s="159"/>
      <c r="G19" s="159"/>
      <c r="H19" s="159"/>
      <c r="I19" s="160"/>
      <c r="J19" s="161" t="s">
        <v>226</v>
      </c>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3"/>
    </row>
    <row r="20" spans="1:40" ht="20.100000000000001" customHeight="1" x14ac:dyDescent="0.15">
      <c r="A20" s="9"/>
      <c r="B20" s="158" t="s">
        <v>207</v>
      </c>
      <c r="C20" s="159"/>
      <c r="D20" s="159"/>
      <c r="E20" s="159"/>
      <c r="F20" s="159"/>
      <c r="G20" s="159"/>
      <c r="H20" s="159"/>
      <c r="I20" s="160"/>
      <c r="J20" s="161" t="s">
        <v>227</v>
      </c>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3"/>
    </row>
    <row r="21" spans="1:40" ht="20.100000000000001" customHeight="1" x14ac:dyDescent="0.15">
      <c r="A21" s="9"/>
      <c r="B21" s="158" t="s">
        <v>208</v>
      </c>
      <c r="C21" s="159"/>
      <c r="D21" s="159"/>
      <c r="E21" s="159"/>
      <c r="F21" s="159"/>
      <c r="G21" s="159"/>
      <c r="H21" s="159"/>
      <c r="I21" s="160"/>
      <c r="J21" s="161" t="s">
        <v>228</v>
      </c>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3"/>
    </row>
    <row r="22" spans="1:40" ht="20.100000000000001" customHeight="1" x14ac:dyDescent="0.15">
      <c r="A22" s="10"/>
      <c r="B22" s="158" t="s">
        <v>210</v>
      </c>
      <c r="C22" s="159"/>
      <c r="D22" s="159"/>
      <c r="E22" s="159"/>
      <c r="F22" s="159"/>
      <c r="G22" s="159"/>
      <c r="H22" s="159"/>
      <c r="I22" s="160"/>
      <c r="J22" s="164"/>
      <c r="K22" s="165"/>
      <c r="L22" s="165"/>
      <c r="M22" s="165"/>
      <c r="N22" s="165"/>
      <c r="O22" s="165"/>
      <c r="P22" s="165"/>
      <c r="Q22" s="165"/>
      <c r="R22" s="165"/>
      <c r="S22" s="165"/>
      <c r="T22" s="165"/>
      <c r="U22" s="165"/>
      <c r="V22" s="165"/>
      <c r="W22" s="165"/>
      <c r="X22" s="165"/>
      <c r="Y22" s="117" t="s">
        <v>165</v>
      </c>
      <c r="Z22" s="166"/>
      <c r="AA22" s="167"/>
      <c r="AB22" s="167"/>
      <c r="AC22" s="167"/>
      <c r="AD22" s="167"/>
      <c r="AE22" s="167"/>
      <c r="AF22" s="167"/>
      <c r="AG22" s="167"/>
      <c r="AH22" s="167"/>
      <c r="AI22" s="167"/>
      <c r="AJ22" s="167"/>
      <c r="AK22" s="167"/>
      <c r="AL22" s="167"/>
      <c r="AM22" s="167"/>
      <c r="AN22" s="168"/>
    </row>
    <row r="23" spans="1:40" ht="12" x14ac:dyDescent="0.15"/>
    <row r="24" spans="1:40" ht="20.100000000000001" customHeight="1" x14ac:dyDescent="0.15">
      <c r="A24"/>
      <c r="B24"/>
      <c r="C24"/>
      <c r="D24"/>
      <c r="E24"/>
      <c r="F24"/>
      <c r="G24"/>
      <c r="H24"/>
      <c r="I24"/>
      <c r="J24"/>
      <c r="K24"/>
      <c r="L24"/>
      <c r="M24"/>
      <c r="N24"/>
      <c r="O24"/>
      <c r="P24"/>
      <c r="Q24"/>
    </row>
    <row r="25" spans="1:40" ht="20.100000000000001" customHeight="1" x14ac:dyDescent="0.15">
      <c r="A25"/>
      <c r="B25"/>
      <c r="C25"/>
      <c r="D25"/>
      <c r="E25"/>
      <c r="F25"/>
      <c r="G25"/>
      <c r="H25"/>
      <c r="I25"/>
      <c r="J25"/>
      <c r="K25"/>
      <c r="L25"/>
      <c r="M25"/>
      <c r="N25"/>
      <c r="O25"/>
      <c r="P25"/>
      <c r="Q25"/>
    </row>
  </sheetData>
  <sheetProtection algorithmName="SHA-512" hashValue="gUEo1dxAElEzbBKZoqw2IFWIU5xTkoQHwcELoqbrWRo2U2BxGS/7MqSYGMmPOsqFLpHmKcAKy3L9ZG4YHigMeg==" saltValue="bf7+34IcgTubGFxLTvg6WA==" spinCount="100000" sheet="1" objects="1" scenarios="1"/>
  <mergeCells count="19">
    <mergeCell ref="A17:AN17"/>
    <mergeCell ref="B21:I21"/>
    <mergeCell ref="J21:AN21"/>
    <mergeCell ref="B22:I22"/>
    <mergeCell ref="B19:I19"/>
    <mergeCell ref="B20:I20"/>
    <mergeCell ref="J20:AN20"/>
    <mergeCell ref="J19:AN19"/>
    <mergeCell ref="J22:X22"/>
    <mergeCell ref="Z22:AN22"/>
    <mergeCell ref="B18:I18"/>
    <mergeCell ref="J18:AN18"/>
    <mergeCell ref="C8:E8"/>
    <mergeCell ref="D2:H3"/>
    <mergeCell ref="C5:E5"/>
    <mergeCell ref="C6:E6"/>
    <mergeCell ref="T6:AN6"/>
    <mergeCell ref="C7:E7"/>
    <mergeCell ref="T7:AN7"/>
  </mergeCells>
  <phoneticPr fontId="8"/>
  <dataValidations count="2">
    <dataValidation imeMode="hiragana" allowBlank="1" showInputMessage="1" showErrorMessage="1" sqref="C8:E8 J18:AN20 F17"/>
    <dataValidation imeMode="off" allowBlank="1" showInputMessage="1" showErrorMessage="1" sqref="J21:J22 K21:X21 Y21:Z22 AA21:AN21"/>
  </dataValidations>
  <pageMargins left="0.51181102362204722" right="0.51181102362204722" top="0.59055118110236227" bottom="0.19685039370078741" header="0.31496062992125984" footer="0.19685039370078741"/>
  <pageSetup paperSize="9" scale="53"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V55"/>
  <sheetViews>
    <sheetView showGridLines="0" tabSelected="1" zoomScale="70" zoomScaleNormal="70" zoomScaleSheetLayoutView="100" workbookViewId="0">
      <pane xSplit="10" ySplit="19" topLeftCell="K20" activePane="bottomRight" state="frozen"/>
      <selection pane="topRight"/>
      <selection pane="bottomLeft"/>
      <selection pane="bottomRight" activeCell="C11" sqref="C11"/>
    </sheetView>
  </sheetViews>
  <sheetFormatPr defaultColWidth="2.33203125" defaultRowHeight="0" customHeight="1" zeroHeight="1" x14ac:dyDescent="0.15"/>
  <cols>
    <col min="1" max="1" width="2.83203125" style="63" customWidth="1"/>
    <col min="2" max="2" width="4.83203125" style="63" customWidth="1"/>
    <col min="3" max="3" width="26.83203125" style="63" customWidth="1"/>
    <col min="4" max="5" width="8.83203125" style="63" customWidth="1"/>
    <col min="6" max="6" width="30.83203125" style="63" customWidth="1"/>
    <col min="7" max="9" width="6.83203125" style="63" customWidth="1"/>
    <col min="10" max="10" width="40.83203125" style="63" customWidth="1"/>
    <col min="11" max="33" width="6.83203125" style="63" customWidth="1"/>
    <col min="34" max="34" width="40.83203125" style="63" customWidth="1"/>
    <col min="35" max="41" width="6.83203125" style="63" customWidth="1"/>
    <col min="42" max="42" width="40.83203125" style="63" customWidth="1"/>
    <col min="43" max="43" width="16.83203125" style="63" customWidth="1"/>
    <col min="44" max="46" width="40.83203125" style="63" customWidth="1"/>
    <col min="47" max="47" width="26.83203125" style="63" customWidth="1"/>
    <col min="48" max="16384" width="2.33203125" style="63"/>
  </cols>
  <sheetData>
    <row r="1" spans="2:47" s="12" customFormat="1" ht="21" customHeight="1" x14ac:dyDescent="0.15">
      <c r="B1" s="72" t="s">
        <v>217</v>
      </c>
      <c r="C1" s="11"/>
      <c r="D1" s="72"/>
      <c r="E1" s="72"/>
      <c r="F1" s="72"/>
      <c r="G1" s="72"/>
      <c r="H1" s="72"/>
      <c r="I1" s="72"/>
      <c r="J1" s="72"/>
      <c r="K1" s="72"/>
      <c r="L1" s="72"/>
      <c r="M1" s="72"/>
      <c r="N1" s="72"/>
      <c r="O1" s="72"/>
      <c r="P1" s="72"/>
      <c r="Q1" s="72"/>
      <c r="R1" s="72"/>
      <c r="S1" s="72"/>
      <c r="T1" s="72"/>
      <c r="U1" s="72"/>
      <c r="V1" s="72"/>
      <c r="W1" s="72"/>
      <c r="X1" s="72"/>
      <c r="Y1" s="72"/>
      <c r="Z1" s="72"/>
      <c r="AA1" s="11"/>
      <c r="AB1" s="11"/>
      <c r="AC1" s="11"/>
      <c r="AD1" s="11"/>
      <c r="AE1" s="11"/>
      <c r="AF1" s="11"/>
      <c r="AG1" s="11"/>
      <c r="AH1" s="11"/>
      <c r="AI1" s="11"/>
      <c r="AJ1" s="11"/>
      <c r="AK1" s="11"/>
      <c r="AL1" s="11"/>
      <c r="AM1" s="11"/>
      <c r="AN1" s="11"/>
      <c r="AO1" s="11"/>
      <c r="AP1" s="11"/>
      <c r="AQ1" s="11"/>
      <c r="AR1" s="11"/>
      <c r="AS1" s="11"/>
      <c r="AT1" s="11"/>
      <c r="AU1" s="11"/>
    </row>
    <row r="2" spans="2:47" s="12" customFormat="1" ht="21" customHeight="1" x14ac:dyDescent="0.15">
      <c r="B2" s="13"/>
      <c r="C2" s="14" t="s">
        <v>100</v>
      </c>
      <c r="D2" s="14"/>
      <c r="E2" s="63"/>
      <c r="F2" s="63"/>
    </row>
    <row r="3" spans="2:47" s="12" customFormat="1" ht="17.100000000000001" customHeight="1" x14ac:dyDescent="0.15">
      <c r="C3" s="18" t="s">
        <v>12</v>
      </c>
      <c r="D3" s="18"/>
      <c r="E3" s="63"/>
      <c r="F3" s="63"/>
      <c r="K3" s="19"/>
      <c r="L3" s="19"/>
      <c r="M3" s="19"/>
      <c r="N3" s="20"/>
    </row>
    <row r="4" spans="2:47" s="12" customFormat="1" ht="17.100000000000001" customHeight="1" x14ac:dyDescent="0.15">
      <c r="C4" s="21" t="s">
        <v>13</v>
      </c>
      <c r="D4" s="21"/>
      <c r="E4" s="63"/>
      <c r="F4" s="63"/>
      <c r="K4" s="19"/>
      <c r="L4" s="19"/>
      <c r="M4" s="19"/>
      <c r="N4" s="19"/>
    </row>
    <row r="5" spans="2:47" s="12" customFormat="1" ht="17.100000000000001" customHeight="1" x14ac:dyDescent="0.15">
      <c r="C5" s="18" t="s">
        <v>14</v>
      </c>
      <c r="D5" s="18"/>
      <c r="E5" s="63"/>
      <c r="F5" s="63"/>
    </row>
    <row r="6" spans="2:47" s="12" customFormat="1" ht="17.100000000000001" customHeight="1" x14ac:dyDescent="0.15">
      <c r="C6" s="21" t="s">
        <v>82</v>
      </c>
      <c r="D6" s="21"/>
      <c r="E6" s="63"/>
      <c r="F6" s="63"/>
    </row>
    <row r="7" spans="2:47" s="12" customFormat="1" ht="17.100000000000001" customHeight="1" x14ac:dyDescent="0.15">
      <c r="C7" s="71" t="s">
        <v>81</v>
      </c>
      <c r="D7" s="21"/>
      <c r="E7" s="63"/>
      <c r="F7" s="63"/>
    </row>
    <row r="8" spans="2:47" s="12" customFormat="1" ht="17.100000000000001" customHeight="1" x14ac:dyDescent="0.15">
      <c r="C8" s="21" t="s">
        <v>80</v>
      </c>
      <c r="D8" s="22"/>
      <c r="E8" s="63"/>
      <c r="F8" s="63"/>
    </row>
    <row r="9" spans="2:47" s="12" customFormat="1" ht="11.1" customHeight="1" x14ac:dyDescent="0.15">
      <c r="B9" s="13"/>
      <c r="C9" s="15"/>
      <c r="D9" s="15"/>
      <c r="E9" s="63"/>
      <c r="F9" s="63"/>
    </row>
    <row r="10" spans="2:47" s="12" customFormat="1" ht="21" customHeight="1" x14ac:dyDescent="0.15">
      <c r="B10" s="13"/>
      <c r="C10" s="15" t="s">
        <v>79</v>
      </c>
      <c r="D10" s="14"/>
      <c r="E10" s="63"/>
      <c r="F10" s="63"/>
      <c r="K10" s="70"/>
      <c r="L10" s="70"/>
      <c r="M10" s="70"/>
      <c r="N10" s="70"/>
    </row>
    <row r="11" spans="2:47" s="12" customFormat="1" ht="18" customHeight="1" x14ac:dyDescent="0.15">
      <c r="B11" s="13"/>
      <c r="C11" s="16">
        <v>0</v>
      </c>
      <c r="D11" s="17" t="s">
        <v>11</v>
      </c>
      <c r="E11" s="63"/>
      <c r="F11" s="63"/>
    </row>
    <row r="12" spans="2:47" ht="18" customHeight="1" thickBot="1" x14ac:dyDescent="0.2"/>
    <row r="13" spans="2:47" s="24" customFormat="1" ht="15.75" x14ac:dyDescent="0.15">
      <c r="B13" s="175"/>
      <c r="C13" s="81" t="s">
        <v>78</v>
      </c>
      <c r="D13" s="81" t="s">
        <v>101</v>
      </c>
      <c r="E13" s="82"/>
      <c r="F13" s="83"/>
      <c r="G13" s="169" t="s">
        <v>102</v>
      </c>
      <c r="H13" s="170"/>
      <c r="I13" s="170"/>
      <c r="J13" s="171"/>
      <c r="K13" s="169" t="s">
        <v>103</v>
      </c>
      <c r="L13" s="170"/>
      <c r="M13" s="171"/>
      <c r="N13" s="169" t="s">
        <v>104</v>
      </c>
      <c r="O13" s="170"/>
      <c r="P13" s="170"/>
      <c r="Q13" s="170"/>
      <c r="R13" s="170"/>
      <c r="S13" s="170"/>
      <c r="T13" s="170"/>
      <c r="U13" s="170"/>
      <c r="V13" s="170"/>
      <c r="W13" s="169" t="s">
        <v>105</v>
      </c>
      <c r="X13" s="170"/>
      <c r="Y13" s="170"/>
      <c r="Z13" s="170"/>
      <c r="AA13" s="170"/>
      <c r="AB13" s="170"/>
      <c r="AC13" s="170"/>
      <c r="AD13" s="170"/>
      <c r="AE13" s="170"/>
      <c r="AF13" s="170"/>
      <c r="AG13" s="170"/>
      <c r="AH13" s="171"/>
      <c r="AI13" s="169" t="s">
        <v>106</v>
      </c>
      <c r="AJ13" s="170"/>
      <c r="AK13" s="170"/>
      <c r="AL13" s="170"/>
      <c r="AM13" s="170"/>
      <c r="AN13" s="170"/>
      <c r="AO13" s="170"/>
      <c r="AP13" s="171"/>
      <c r="AQ13" s="23" t="s">
        <v>107</v>
      </c>
      <c r="AR13" s="23" t="s">
        <v>108</v>
      </c>
      <c r="AS13" s="23" t="s">
        <v>109</v>
      </c>
      <c r="AT13" s="23" t="s">
        <v>110</v>
      </c>
      <c r="AU13" s="23" t="s">
        <v>112</v>
      </c>
    </row>
    <row r="14" spans="2:47" s="24" customFormat="1" ht="42.75" x14ac:dyDescent="0.15">
      <c r="B14" s="176"/>
      <c r="C14" s="26" t="s">
        <v>183</v>
      </c>
      <c r="D14" s="172" t="s">
        <v>77</v>
      </c>
      <c r="E14" s="173"/>
      <c r="F14" s="174"/>
      <c r="G14" s="172" t="s">
        <v>76</v>
      </c>
      <c r="H14" s="173"/>
      <c r="I14" s="173"/>
      <c r="J14" s="174"/>
      <c r="K14" s="172" t="s">
        <v>75</v>
      </c>
      <c r="L14" s="173"/>
      <c r="M14" s="174"/>
      <c r="N14" s="172" t="s">
        <v>74</v>
      </c>
      <c r="O14" s="173"/>
      <c r="P14" s="173"/>
      <c r="Q14" s="173"/>
      <c r="R14" s="173"/>
      <c r="S14" s="173"/>
      <c r="T14" s="173"/>
      <c r="U14" s="173"/>
      <c r="V14" s="173"/>
      <c r="W14" s="172" t="s">
        <v>73</v>
      </c>
      <c r="X14" s="173"/>
      <c r="Y14" s="173"/>
      <c r="Z14" s="173"/>
      <c r="AA14" s="173"/>
      <c r="AB14" s="173"/>
      <c r="AC14" s="173"/>
      <c r="AD14" s="173"/>
      <c r="AE14" s="173"/>
      <c r="AF14" s="173"/>
      <c r="AG14" s="173"/>
      <c r="AH14" s="25"/>
      <c r="AI14" s="172" t="s">
        <v>72</v>
      </c>
      <c r="AJ14" s="173"/>
      <c r="AK14" s="173"/>
      <c r="AL14" s="173"/>
      <c r="AM14" s="173"/>
      <c r="AN14" s="173"/>
      <c r="AO14" s="173"/>
      <c r="AP14" s="174"/>
      <c r="AQ14" s="84" t="s">
        <v>90</v>
      </c>
      <c r="AR14" s="26" t="s">
        <v>7</v>
      </c>
      <c r="AS14" s="84" t="s">
        <v>95</v>
      </c>
      <c r="AT14" s="26" t="s">
        <v>111</v>
      </c>
      <c r="AU14" s="84" t="s">
        <v>113</v>
      </c>
    </row>
    <row r="15" spans="2:47" ht="14.25" x14ac:dyDescent="0.15">
      <c r="B15" s="176"/>
      <c r="C15" s="26" t="s">
        <v>52</v>
      </c>
      <c r="D15" s="37"/>
      <c r="E15" s="30"/>
      <c r="F15" s="25"/>
      <c r="G15" s="37"/>
      <c r="H15" s="30"/>
      <c r="I15" s="30"/>
      <c r="J15" s="25"/>
      <c r="K15" s="37"/>
      <c r="L15" s="30"/>
      <c r="M15" s="25"/>
      <c r="N15" s="37"/>
      <c r="O15" s="30"/>
      <c r="P15" s="30"/>
      <c r="Q15" s="30"/>
      <c r="R15" s="30"/>
      <c r="S15" s="30"/>
      <c r="T15" s="30"/>
      <c r="U15" s="30"/>
      <c r="V15" s="30"/>
      <c r="W15" s="37"/>
      <c r="X15" s="30"/>
      <c r="Y15" s="30"/>
      <c r="Z15" s="30"/>
      <c r="AA15" s="30"/>
      <c r="AB15" s="30"/>
      <c r="AC15" s="30"/>
      <c r="AD15" s="30"/>
      <c r="AE15" s="30"/>
      <c r="AF15" s="30"/>
      <c r="AG15" s="30"/>
      <c r="AH15" s="25"/>
      <c r="AI15" s="37"/>
      <c r="AJ15" s="30"/>
      <c r="AK15" s="30"/>
      <c r="AL15" s="30"/>
      <c r="AM15" s="30"/>
      <c r="AN15" s="30"/>
      <c r="AO15" s="30"/>
      <c r="AP15" s="25"/>
      <c r="AQ15" s="26"/>
      <c r="AR15" s="26"/>
      <c r="AS15" s="26"/>
      <c r="AT15" s="26"/>
      <c r="AU15" s="26" t="s">
        <v>52</v>
      </c>
    </row>
    <row r="16" spans="2:47" s="24" customFormat="1" ht="15.75" customHeight="1" x14ac:dyDescent="0.15">
      <c r="B16" s="176"/>
      <c r="C16" s="31" t="s">
        <v>71</v>
      </c>
      <c r="D16" s="172"/>
      <c r="E16" s="27"/>
      <c r="F16" s="28"/>
      <c r="G16" s="29" t="s">
        <v>70</v>
      </c>
      <c r="H16" s="30"/>
      <c r="I16" s="30"/>
      <c r="J16" s="25"/>
      <c r="K16" s="178" t="s">
        <v>69</v>
      </c>
      <c r="L16" s="179"/>
      <c r="M16" s="180"/>
      <c r="N16" s="29" t="s">
        <v>70</v>
      </c>
      <c r="O16" s="30"/>
      <c r="P16" s="30"/>
      <c r="Q16" s="30"/>
      <c r="R16" s="30"/>
      <c r="S16" s="30"/>
      <c r="T16" s="30"/>
      <c r="U16" s="30"/>
      <c r="V16" s="30"/>
      <c r="W16" s="29" t="s">
        <v>70</v>
      </c>
      <c r="X16" s="30"/>
      <c r="Y16" s="30"/>
      <c r="Z16" s="30"/>
      <c r="AA16" s="30"/>
      <c r="AB16" s="30"/>
      <c r="AC16" s="30"/>
      <c r="AD16" s="30"/>
      <c r="AE16" s="30"/>
      <c r="AF16" s="30"/>
      <c r="AG16" s="30"/>
      <c r="AH16" s="25"/>
      <c r="AI16" s="29" t="s">
        <v>69</v>
      </c>
      <c r="AJ16" s="30"/>
      <c r="AK16" s="30"/>
      <c r="AL16" s="30"/>
      <c r="AM16" s="30"/>
      <c r="AN16" s="30"/>
      <c r="AO16" s="30"/>
      <c r="AP16" s="25"/>
      <c r="AQ16" s="184" t="s">
        <v>91</v>
      </c>
      <c r="AR16" s="189" t="s">
        <v>68</v>
      </c>
      <c r="AS16" s="189" t="s">
        <v>67</v>
      </c>
      <c r="AT16" s="189" t="s">
        <v>15</v>
      </c>
      <c r="AU16" s="31" t="s">
        <v>16</v>
      </c>
    </row>
    <row r="17" spans="2:48" s="24" customFormat="1" ht="15.75" customHeight="1" x14ac:dyDescent="0.15">
      <c r="B17" s="176"/>
      <c r="C17" s="36" t="s">
        <v>94</v>
      </c>
      <c r="D17" s="177"/>
      <c r="E17" s="77"/>
      <c r="F17" s="78"/>
      <c r="G17" s="32"/>
      <c r="H17" s="33"/>
      <c r="I17" s="33"/>
      <c r="J17" s="34"/>
      <c r="K17" s="181"/>
      <c r="L17" s="182"/>
      <c r="M17" s="183"/>
      <c r="N17" s="32"/>
      <c r="O17" s="35"/>
      <c r="P17" s="35"/>
      <c r="Q17" s="35"/>
      <c r="R17" s="35"/>
      <c r="S17" s="35"/>
      <c r="T17" s="35"/>
      <c r="U17" s="35"/>
      <c r="V17" s="35"/>
      <c r="W17" s="32"/>
      <c r="X17" s="35"/>
      <c r="Y17" s="35"/>
      <c r="Z17" s="35"/>
      <c r="AA17" s="35"/>
      <c r="AB17" s="35"/>
      <c r="AC17" s="35"/>
      <c r="AD17" s="35"/>
      <c r="AE17" s="35"/>
      <c r="AF17" s="35"/>
      <c r="AG17" s="35"/>
      <c r="AH17" s="25"/>
      <c r="AI17" s="32"/>
      <c r="AJ17" s="35"/>
      <c r="AK17" s="35"/>
      <c r="AL17" s="35"/>
      <c r="AM17" s="35"/>
      <c r="AN17" s="35"/>
      <c r="AO17" s="35"/>
      <c r="AP17" s="25"/>
      <c r="AQ17" s="184"/>
      <c r="AR17" s="189"/>
      <c r="AS17" s="189"/>
      <c r="AT17" s="189"/>
      <c r="AU17" s="36" t="s">
        <v>17</v>
      </c>
    </row>
    <row r="18" spans="2:48" s="24" customFormat="1" ht="15.75" x14ac:dyDescent="0.15">
      <c r="B18" s="176"/>
      <c r="C18" s="36"/>
      <c r="D18" s="37"/>
      <c r="E18" s="30"/>
      <c r="F18" s="25"/>
      <c r="G18" s="38">
        <v>1</v>
      </c>
      <c r="H18" s="39">
        <v>2</v>
      </c>
      <c r="I18" s="40">
        <v>3</v>
      </c>
      <c r="J18" s="41"/>
      <c r="K18" s="38">
        <v>1</v>
      </c>
      <c r="L18" s="39">
        <v>2</v>
      </c>
      <c r="M18" s="42">
        <v>3</v>
      </c>
      <c r="N18" s="38">
        <v>1</v>
      </c>
      <c r="O18" s="39">
        <v>2</v>
      </c>
      <c r="P18" s="39">
        <v>3</v>
      </c>
      <c r="Q18" s="39">
        <v>4</v>
      </c>
      <c r="R18" s="39">
        <v>5</v>
      </c>
      <c r="S18" s="39">
        <v>6</v>
      </c>
      <c r="T18" s="39">
        <v>7</v>
      </c>
      <c r="U18" s="39">
        <v>8</v>
      </c>
      <c r="V18" s="42">
        <v>9</v>
      </c>
      <c r="W18" s="38">
        <v>1</v>
      </c>
      <c r="X18" s="39">
        <v>2</v>
      </c>
      <c r="Y18" s="39">
        <v>3</v>
      </c>
      <c r="Z18" s="39">
        <v>4</v>
      </c>
      <c r="AA18" s="39">
        <v>5</v>
      </c>
      <c r="AB18" s="39">
        <v>6</v>
      </c>
      <c r="AC18" s="39">
        <v>7</v>
      </c>
      <c r="AD18" s="39">
        <v>8</v>
      </c>
      <c r="AE18" s="39">
        <v>9</v>
      </c>
      <c r="AF18" s="39">
        <v>10</v>
      </c>
      <c r="AG18" s="40">
        <v>11</v>
      </c>
      <c r="AH18" s="41"/>
      <c r="AI18" s="38">
        <v>1</v>
      </c>
      <c r="AJ18" s="39">
        <v>2</v>
      </c>
      <c r="AK18" s="39">
        <v>3</v>
      </c>
      <c r="AL18" s="39">
        <v>4</v>
      </c>
      <c r="AM18" s="39">
        <v>5</v>
      </c>
      <c r="AN18" s="39">
        <v>6</v>
      </c>
      <c r="AO18" s="40">
        <v>7</v>
      </c>
      <c r="AP18" s="41"/>
      <c r="AQ18" s="184"/>
      <c r="AR18" s="189"/>
      <c r="AS18" s="189"/>
      <c r="AT18" s="189"/>
      <c r="AU18" s="36"/>
    </row>
    <row r="19" spans="2:48" s="24" customFormat="1" ht="79.5" customHeight="1" thickBot="1" x14ac:dyDescent="0.2">
      <c r="B19" s="176"/>
      <c r="C19" s="84" t="s">
        <v>59</v>
      </c>
      <c r="D19" s="190" t="s">
        <v>18</v>
      </c>
      <c r="E19" s="191"/>
      <c r="F19" s="192"/>
      <c r="G19" s="68" t="s">
        <v>19</v>
      </c>
      <c r="H19" s="67" t="s">
        <v>20</v>
      </c>
      <c r="I19" s="65" t="s">
        <v>60</v>
      </c>
      <c r="J19" s="64" t="s">
        <v>21</v>
      </c>
      <c r="K19" s="68" t="s">
        <v>22</v>
      </c>
      <c r="L19" s="67" t="s">
        <v>23</v>
      </c>
      <c r="M19" s="69" t="s">
        <v>24</v>
      </c>
      <c r="N19" s="68" t="s">
        <v>25</v>
      </c>
      <c r="O19" s="67" t="s">
        <v>26</v>
      </c>
      <c r="P19" s="67" t="s">
        <v>27</v>
      </c>
      <c r="Q19" s="67" t="s">
        <v>28</v>
      </c>
      <c r="R19" s="67" t="s">
        <v>29</v>
      </c>
      <c r="S19" s="67" t="s">
        <v>30</v>
      </c>
      <c r="T19" s="67" t="s">
        <v>31</v>
      </c>
      <c r="U19" s="67" t="s">
        <v>32</v>
      </c>
      <c r="V19" s="69" t="s">
        <v>33</v>
      </c>
      <c r="W19" s="68" t="s">
        <v>34</v>
      </c>
      <c r="X19" s="67" t="s">
        <v>35</v>
      </c>
      <c r="Y19" s="66" t="s">
        <v>36</v>
      </c>
      <c r="Z19" s="65" t="s">
        <v>37</v>
      </c>
      <c r="AA19" s="65" t="s">
        <v>38</v>
      </c>
      <c r="AB19" s="65" t="s">
        <v>39</v>
      </c>
      <c r="AC19" s="65" t="s">
        <v>40</v>
      </c>
      <c r="AD19" s="65" t="s">
        <v>41</v>
      </c>
      <c r="AE19" s="65" t="s">
        <v>42</v>
      </c>
      <c r="AF19" s="65" t="s">
        <v>43</v>
      </c>
      <c r="AG19" s="65" t="s">
        <v>10</v>
      </c>
      <c r="AH19" s="64" t="s">
        <v>44</v>
      </c>
      <c r="AI19" s="68" t="s">
        <v>66</v>
      </c>
      <c r="AJ19" s="67" t="s">
        <v>65</v>
      </c>
      <c r="AK19" s="66" t="s">
        <v>64</v>
      </c>
      <c r="AL19" s="65" t="s">
        <v>63</v>
      </c>
      <c r="AM19" s="65" t="s">
        <v>62</v>
      </c>
      <c r="AN19" s="65" t="s">
        <v>61</v>
      </c>
      <c r="AO19" s="65" t="s">
        <v>60</v>
      </c>
      <c r="AP19" s="64" t="s">
        <v>45</v>
      </c>
      <c r="AQ19" s="185"/>
      <c r="AR19" s="189"/>
      <c r="AS19" s="189"/>
      <c r="AT19" s="189"/>
      <c r="AU19" s="84" t="s">
        <v>59</v>
      </c>
    </row>
    <row r="20" spans="2:48" s="13" customFormat="1" ht="30" customHeight="1" thickBot="1" x14ac:dyDescent="0.2">
      <c r="B20" s="86">
        <v>1</v>
      </c>
      <c r="C20" s="87" t="s">
        <v>8</v>
      </c>
      <c r="D20" s="186"/>
      <c r="E20" s="187"/>
      <c r="F20" s="188"/>
      <c r="G20" s="88"/>
      <c r="H20" s="89"/>
      <c r="I20" s="89"/>
      <c r="J20" s="90"/>
      <c r="K20" s="88"/>
      <c r="L20" s="89"/>
      <c r="M20" s="91"/>
      <c r="N20" s="88"/>
      <c r="O20" s="89"/>
      <c r="P20" s="89"/>
      <c r="Q20" s="89"/>
      <c r="R20" s="89"/>
      <c r="S20" s="89"/>
      <c r="T20" s="89"/>
      <c r="U20" s="89"/>
      <c r="V20" s="91"/>
      <c r="W20" s="92"/>
      <c r="X20" s="89"/>
      <c r="Y20" s="89"/>
      <c r="Z20" s="89"/>
      <c r="AA20" s="89"/>
      <c r="AB20" s="89"/>
      <c r="AC20" s="89"/>
      <c r="AD20" s="89"/>
      <c r="AE20" s="89"/>
      <c r="AF20" s="89"/>
      <c r="AG20" s="93"/>
      <c r="AH20" s="90"/>
      <c r="AI20" s="92"/>
      <c r="AJ20" s="89"/>
      <c r="AK20" s="89"/>
      <c r="AL20" s="89"/>
      <c r="AM20" s="89"/>
      <c r="AN20" s="89"/>
      <c r="AO20" s="89"/>
      <c r="AP20" s="90"/>
      <c r="AQ20" s="94"/>
      <c r="AR20" s="95"/>
      <c r="AS20" s="95"/>
      <c r="AT20" s="95"/>
      <c r="AU20" s="87" t="s">
        <v>8</v>
      </c>
    </row>
    <row r="21" spans="2:48" s="13" customFormat="1" ht="30" customHeight="1" thickBot="1" x14ac:dyDescent="0.2">
      <c r="B21" s="86">
        <f>B20+1</f>
        <v>2</v>
      </c>
      <c r="C21" s="87" t="s">
        <v>8</v>
      </c>
      <c r="D21" s="186"/>
      <c r="E21" s="187"/>
      <c r="F21" s="188"/>
      <c r="G21" s="88"/>
      <c r="H21" s="89"/>
      <c r="I21" s="89"/>
      <c r="J21" s="90"/>
      <c r="K21" s="88"/>
      <c r="L21" s="89"/>
      <c r="M21" s="91"/>
      <c r="N21" s="88"/>
      <c r="O21" s="89"/>
      <c r="P21" s="89"/>
      <c r="Q21" s="89"/>
      <c r="R21" s="89"/>
      <c r="S21" s="89"/>
      <c r="T21" s="89"/>
      <c r="U21" s="89"/>
      <c r="V21" s="91"/>
      <c r="W21" s="92"/>
      <c r="X21" s="89"/>
      <c r="Y21" s="89"/>
      <c r="Z21" s="89"/>
      <c r="AA21" s="89"/>
      <c r="AB21" s="89"/>
      <c r="AC21" s="89"/>
      <c r="AD21" s="89"/>
      <c r="AE21" s="89"/>
      <c r="AF21" s="89"/>
      <c r="AG21" s="93"/>
      <c r="AH21" s="90"/>
      <c r="AI21" s="92"/>
      <c r="AJ21" s="89"/>
      <c r="AK21" s="89"/>
      <c r="AL21" s="89"/>
      <c r="AM21" s="89"/>
      <c r="AN21" s="89"/>
      <c r="AO21" s="89"/>
      <c r="AP21" s="90"/>
      <c r="AQ21" s="94"/>
      <c r="AR21" s="95"/>
      <c r="AS21" s="95"/>
      <c r="AT21" s="95"/>
      <c r="AU21" s="87" t="s">
        <v>8</v>
      </c>
      <c r="AV21"/>
    </row>
    <row r="22" spans="2:48" s="13" customFormat="1" ht="30" customHeight="1" thickBot="1" x14ac:dyDescent="0.2">
      <c r="B22" s="86">
        <f t="shared" ref="B22:B49" si="0">B21+1</f>
        <v>3</v>
      </c>
      <c r="C22" s="87" t="s">
        <v>8</v>
      </c>
      <c r="D22" s="186"/>
      <c r="E22" s="187"/>
      <c r="F22" s="188"/>
      <c r="G22" s="88"/>
      <c r="H22" s="89"/>
      <c r="I22" s="89"/>
      <c r="J22" s="90"/>
      <c r="K22" s="88"/>
      <c r="L22" s="89"/>
      <c r="M22" s="91"/>
      <c r="N22" s="88"/>
      <c r="O22" s="89"/>
      <c r="P22" s="89"/>
      <c r="Q22" s="89"/>
      <c r="R22" s="89"/>
      <c r="S22" s="89"/>
      <c r="T22" s="89"/>
      <c r="U22" s="89"/>
      <c r="V22" s="91"/>
      <c r="W22" s="92"/>
      <c r="X22" s="89"/>
      <c r="Y22" s="89"/>
      <c r="Z22" s="89"/>
      <c r="AA22" s="89"/>
      <c r="AB22" s="89"/>
      <c r="AC22" s="89"/>
      <c r="AD22" s="89"/>
      <c r="AE22" s="89"/>
      <c r="AF22" s="89"/>
      <c r="AG22" s="93"/>
      <c r="AH22" s="90"/>
      <c r="AI22" s="92"/>
      <c r="AJ22" s="89"/>
      <c r="AK22" s="89"/>
      <c r="AL22" s="89"/>
      <c r="AM22" s="89"/>
      <c r="AN22" s="89"/>
      <c r="AO22" s="89"/>
      <c r="AP22" s="90"/>
      <c r="AQ22" s="94"/>
      <c r="AR22" s="95"/>
      <c r="AS22" s="95"/>
      <c r="AT22" s="95"/>
      <c r="AU22" s="87" t="s">
        <v>8</v>
      </c>
      <c r="AV22"/>
    </row>
    <row r="23" spans="2:48" s="13" customFormat="1" ht="30" customHeight="1" thickBot="1" x14ac:dyDescent="0.2">
      <c r="B23" s="86">
        <f t="shared" si="0"/>
        <v>4</v>
      </c>
      <c r="C23" s="87" t="s">
        <v>8</v>
      </c>
      <c r="D23" s="186"/>
      <c r="E23" s="187"/>
      <c r="F23" s="188"/>
      <c r="G23" s="88"/>
      <c r="H23" s="89"/>
      <c r="I23" s="89"/>
      <c r="J23" s="90"/>
      <c r="K23" s="88"/>
      <c r="L23" s="89"/>
      <c r="M23" s="91"/>
      <c r="N23" s="88"/>
      <c r="O23" s="89"/>
      <c r="P23" s="89"/>
      <c r="Q23" s="89"/>
      <c r="R23" s="89"/>
      <c r="S23" s="89"/>
      <c r="T23" s="89"/>
      <c r="U23" s="89"/>
      <c r="V23" s="91"/>
      <c r="W23" s="92"/>
      <c r="X23" s="89"/>
      <c r="Y23" s="89"/>
      <c r="Z23" s="89"/>
      <c r="AA23" s="89"/>
      <c r="AB23" s="89"/>
      <c r="AC23" s="89"/>
      <c r="AD23" s="89"/>
      <c r="AE23" s="89"/>
      <c r="AF23" s="89"/>
      <c r="AG23" s="93"/>
      <c r="AH23" s="90"/>
      <c r="AI23" s="92"/>
      <c r="AJ23" s="89"/>
      <c r="AK23" s="89"/>
      <c r="AL23" s="89"/>
      <c r="AM23" s="89"/>
      <c r="AN23" s="89"/>
      <c r="AO23" s="89"/>
      <c r="AP23" s="90"/>
      <c r="AQ23" s="94"/>
      <c r="AR23" s="95"/>
      <c r="AS23" s="95"/>
      <c r="AT23" s="95"/>
      <c r="AU23" s="87" t="s">
        <v>8</v>
      </c>
      <c r="AV23"/>
    </row>
    <row r="24" spans="2:48" s="13" customFormat="1" ht="30" customHeight="1" thickBot="1" x14ac:dyDescent="0.2">
      <c r="B24" s="86">
        <f t="shared" si="0"/>
        <v>5</v>
      </c>
      <c r="C24" s="87" t="s">
        <v>8</v>
      </c>
      <c r="D24" s="186"/>
      <c r="E24" s="187"/>
      <c r="F24" s="188"/>
      <c r="G24" s="88"/>
      <c r="H24" s="89"/>
      <c r="I24" s="89"/>
      <c r="J24" s="90"/>
      <c r="K24" s="88"/>
      <c r="L24" s="89"/>
      <c r="M24" s="91"/>
      <c r="N24" s="88"/>
      <c r="O24" s="89"/>
      <c r="P24" s="89"/>
      <c r="Q24" s="89"/>
      <c r="R24" s="89"/>
      <c r="S24" s="89"/>
      <c r="T24" s="89"/>
      <c r="U24" s="89"/>
      <c r="V24" s="91"/>
      <c r="W24" s="92"/>
      <c r="X24" s="89"/>
      <c r="Y24" s="89"/>
      <c r="Z24" s="89"/>
      <c r="AA24" s="89"/>
      <c r="AB24" s="89"/>
      <c r="AC24" s="89"/>
      <c r="AD24" s="89"/>
      <c r="AE24" s="89"/>
      <c r="AF24" s="89"/>
      <c r="AG24" s="93"/>
      <c r="AH24" s="90"/>
      <c r="AI24" s="92"/>
      <c r="AJ24" s="89"/>
      <c r="AK24" s="89"/>
      <c r="AL24" s="89"/>
      <c r="AM24" s="89"/>
      <c r="AN24" s="89"/>
      <c r="AO24" s="89"/>
      <c r="AP24" s="90"/>
      <c r="AQ24" s="94"/>
      <c r="AR24" s="95"/>
      <c r="AS24" s="95"/>
      <c r="AT24" s="95"/>
      <c r="AU24" s="87" t="s">
        <v>8</v>
      </c>
      <c r="AV24"/>
    </row>
    <row r="25" spans="2:48" s="13" customFormat="1" ht="30" customHeight="1" thickBot="1" x14ac:dyDescent="0.2">
      <c r="B25" s="86">
        <f t="shared" si="0"/>
        <v>6</v>
      </c>
      <c r="C25" s="87" t="s">
        <v>8</v>
      </c>
      <c r="D25" s="186"/>
      <c r="E25" s="187"/>
      <c r="F25" s="188"/>
      <c r="G25" s="88"/>
      <c r="H25" s="89"/>
      <c r="I25" s="89"/>
      <c r="J25" s="90"/>
      <c r="K25" s="88"/>
      <c r="L25" s="89"/>
      <c r="M25" s="91"/>
      <c r="N25" s="88"/>
      <c r="O25" s="89"/>
      <c r="P25" s="89"/>
      <c r="Q25" s="89"/>
      <c r="R25" s="89"/>
      <c r="S25" s="89"/>
      <c r="T25" s="89"/>
      <c r="U25" s="89"/>
      <c r="V25" s="91"/>
      <c r="W25" s="92"/>
      <c r="X25" s="89"/>
      <c r="Y25" s="89"/>
      <c r="Z25" s="89"/>
      <c r="AA25" s="89"/>
      <c r="AB25" s="89"/>
      <c r="AC25" s="89"/>
      <c r="AD25" s="89"/>
      <c r="AE25" s="89"/>
      <c r="AF25" s="89"/>
      <c r="AG25" s="93"/>
      <c r="AH25" s="90"/>
      <c r="AI25" s="92"/>
      <c r="AJ25" s="89"/>
      <c r="AK25" s="89"/>
      <c r="AL25" s="89"/>
      <c r="AM25" s="89"/>
      <c r="AN25" s="89"/>
      <c r="AO25" s="89"/>
      <c r="AP25" s="90"/>
      <c r="AQ25" s="94"/>
      <c r="AR25" s="95"/>
      <c r="AS25" s="95"/>
      <c r="AT25" s="95"/>
      <c r="AU25" s="87" t="s">
        <v>8</v>
      </c>
      <c r="AV25"/>
    </row>
    <row r="26" spans="2:48" s="13" customFormat="1" ht="30" customHeight="1" thickBot="1" x14ac:dyDescent="0.2">
      <c r="B26" s="86">
        <f t="shared" si="0"/>
        <v>7</v>
      </c>
      <c r="C26" s="87" t="s">
        <v>8</v>
      </c>
      <c r="D26" s="186"/>
      <c r="E26" s="187"/>
      <c r="F26" s="188"/>
      <c r="G26" s="88"/>
      <c r="H26" s="89"/>
      <c r="I26" s="89"/>
      <c r="J26" s="90"/>
      <c r="K26" s="88"/>
      <c r="L26" s="89"/>
      <c r="M26" s="91"/>
      <c r="N26" s="88"/>
      <c r="O26" s="89"/>
      <c r="P26" s="89"/>
      <c r="Q26" s="89"/>
      <c r="R26" s="89"/>
      <c r="S26" s="89"/>
      <c r="T26" s="89"/>
      <c r="U26" s="89"/>
      <c r="V26" s="91"/>
      <c r="W26" s="92"/>
      <c r="X26" s="89"/>
      <c r="Y26" s="89"/>
      <c r="Z26" s="89"/>
      <c r="AA26" s="89"/>
      <c r="AB26" s="89"/>
      <c r="AC26" s="89"/>
      <c r="AD26" s="89"/>
      <c r="AE26" s="89"/>
      <c r="AF26" s="89"/>
      <c r="AG26" s="93"/>
      <c r="AH26" s="90"/>
      <c r="AI26" s="92"/>
      <c r="AJ26" s="89"/>
      <c r="AK26" s="89"/>
      <c r="AL26" s="89"/>
      <c r="AM26" s="89"/>
      <c r="AN26" s="89"/>
      <c r="AO26" s="89"/>
      <c r="AP26" s="90"/>
      <c r="AQ26" s="94"/>
      <c r="AR26" s="95"/>
      <c r="AS26" s="95"/>
      <c r="AT26" s="95"/>
      <c r="AU26" s="87" t="s">
        <v>8</v>
      </c>
      <c r="AV26"/>
    </row>
    <row r="27" spans="2:48" s="13" customFormat="1" ht="30" customHeight="1" thickBot="1" x14ac:dyDescent="0.2">
      <c r="B27" s="86">
        <f t="shared" si="0"/>
        <v>8</v>
      </c>
      <c r="C27" s="87" t="s">
        <v>8</v>
      </c>
      <c r="D27" s="186"/>
      <c r="E27" s="187"/>
      <c r="F27" s="188"/>
      <c r="G27" s="88"/>
      <c r="H27" s="89"/>
      <c r="I27" s="89"/>
      <c r="J27" s="90"/>
      <c r="K27" s="88"/>
      <c r="L27" s="89"/>
      <c r="M27" s="91"/>
      <c r="N27" s="88"/>
      <c r="O27" s="89"/>
      <c r="P27" s="89"/>
      <c r="Q27" s="89"/>
      <c r="R27" s="89"/>
      <c r="S27" s="89"/>
      <c r="T27" s="89"/>
      <c r="U27" s="89"/>
      <c r="V27" s="91"/>
      <c r="W27" s="92"/>
      <c r="X27" s="89"/>
      <c r="Y27" s="89"/>
      <c r="Z27" s="89"/>
      <c r="AA27" s="89"/>
      <c r="AB27" s="89"/>
      <c r="AC27" s="89"/>
      <c r="AD27" s="89"/>
      <c r="AE27" s="89"/>
      <c r="AF27" s="89"/>
      <c r="AG27" s="93"/>
      <c r="AH27" s="90"/>
      <c r="AI27" s="92"/>
      <c r="AJ27" s="89"/>
      <c r="AK27" s="89"/>
      <c r="AL27" s="89"/>
      <c r="AM27" s="89"/>
      <c r="AN27" s="89"/>
      <c r="AO27" s="89"/>
      <c r="AP27" s="90"/>
      <c r="AQ27" s="94"/>
      <c r="AR27" s="95"/>
      <c r="AS27" s="95"/>
      <c r="AT27" s="95"/>
      <c r="AU27" s="87" t="s">
        <v>8</v>
      </c>
      <c r="AV27"/>
    </row>
    <row r="28" spans="2:48" s="13" customFormat="1" ht="30" customHeight="1" thickBot="1" x14ac:dyDescent="0.2">
      <c r="B28" s="86">
        <f t="shared" si="0"/>
        <v>9</v>
      </c>
      <c r="C28" s="87" t="s">
        <v>8</v>
      </c>
      <c r="D28" s="186"/>
      <c r="E28" s="187"/>
      <c r="F28" s="188"/>
      <c r="G28" s="88"/>
      <c r="H28" s="89"/>
      <c r="I28" s="89"/>
      <c r="J28" s="90"/>
      <c r="K28" s="88"/>
      <c r="L28" s="89"/>
      <c r="M28" s="91"/>
      <c r="N28" s="88"/>
      <c r="O28" s="89"/>
      <c r="P28" s="89"/>
      <c r="Q28" s="89"/>
      <c r="R28" s="89"/>
      <c r="S28" s="89"/>
      <c r="T28" s="89"/>
      <c r="U28" s="89"/>
      <c r="V28" s="91"/>
      <c r="W28" s="92"/>
      <c r="X28" s="89"/>
      <c r="Y28" s="89"/>
      <c r="Z28" s="89"/>
      <c r="AA28" s="89"/>
      <c r="AB28" s="89"/>
      <c r="AC28" s="89"/>
      <c r="AD28" s="89"/>
      <c r="AE28" s="89"/>
      <c r="AF28" s="89"/>
      <c r="AG28" s="93"/>
      <c r="AH28" s="90"/>
      <c r="AI28" s="92"/>
      <c r="AJ28" s="89"/>
      <c r="AK28" s="89"/>
      <c r="AL28" s="89"/>
      <c r="AM28" s="89"/>
      <c r="AN28" s="89"/>
      <c r="AO28" s="89"/>
      <c r="AP28" s="90"/>
      <c r="AQ28" s="94"/>
      <c r="AR28" s="95"/>
      <c r="AS28" s="95"/>
      <c r="AT28" s="95"/>
      <c r="AU28" s="87" t="s">
        <v>8</v>
      </c>
      <c r="AV28"/>
    </row>
    <row r="29" spans="2:48" s="13" customFormat="1" ht="30" customHeight="1" thickBot="1" x14ac:dyDescent="0.2">
      <c r="B29" s="86">
        <f t="shared" si="0"/>
        <v>10</v>
      </c>
      <c r="C29" s="87" t="s">
        <v>8</v>
      </c>
      <c r="D29" s="186"/>
      <c r="E29" s="187"/>
      <c r="F29" s="188"/>
      <c r="G29" s="88"/>
      <c r="H29" s="89"/>
      <c r="I29" s="89"/>
      <c r="J29" s="90"/>
      <c r="K29" s="88"/>
      <c r="L29" s="89"/>
      <c r="M29" s="91"/>
      <c r="N29" s="88"/>
      <c r="O29" s="89"/>
      <c r="P29" s="89"/>
      <c r="Q29" s="89"/>
      <c r="R29" s="89"/>
      <c r="S29" s="89"/>
      <c r="T29" s="89"/>
      <c r="U29" s="89"/>
      <c r="V29" s="91"/>
      <c r="W29" s="92"/>
      <c r="X29" s="89"/>
      <c r="Y29" s="89"/>
      <c r="Z29" s="89"/>
      <c r="AA29" s="89"/>
      <c r="AB29" s="89"/>
      <c r="AC29" s="89"/>
      <c r="AD29" s="89"/>
      <c r="AE29" s="89"/>
      <c r="AF29" s="89"/>
      <c r="AG29" s="93"/>
      <c r="AH29" s="90"/>
      <c r="AI29" s="92"/>
      <c r="AJ29" s="89"/>
      <c r="AK29" s="89"/>
      <c r="AL29" s="89"/>
      <c r="AM29" s="89"/>
      <c r="AN29" s="89"/>
      <c r="AO29" s="89"/>
      <c r="AP29" s="90"/>
      <c r="AQ29" s="94"/>
      <c r="AR29" s="95"/>
      <c r="AS29" s="95"/>
      <c r="AT29" s="95"/>
      <c r="AU29" s="87" t="s">
        <v>8</v>
      </c>
      <c r="AV29"/>
    </row>
    <row r="30" spans="2:48" s="13" customFormat="1" ht="30" customHeight="1" thickBot="1" x14ac:dyDescent="0.2">
      <c r="B30" s="86">
        <f t="shared" si="0"/>
        <v>11</v>
      </c>
      <c r="C30" s="87" t="s">
        <v>8</v>
      </c>
      <c r="D30" s="186"/>
      <c r="E30" s="187"/>
      <c r="F30" s="188"/>
      <c r="G30" s="88"/>
      <c r="H30" s="89"/>
      <c r="I30" s="89"/>
      <c r="J30" s="90"/>
      <c r="K30" s="88"/>
      <c r="L30" s="89"/>
      <c r="M30" s="91"/>
      <c r="N30" s="88"/>
      <c r="O30" s="89"/>
      <c r="P30" s="89"/>
      <c r="Q30" s="89"/>
      <c r="R30" s="89"/>
      <c r="S30" s="89"/>
      <c r="T30" s="89"/>
      <c r="U30" s="89"/>
      <c r="V30" s="91"/>
      <c r="W30" s="92"/>
      <c r="X30" s="89"/>
      <c r="Y30" s="89"/>
      <c r="Z30" s="89"/>
      <c r="AA30" s="89"/>
      <c r="AB30" s="89"/>
      <c r="AC30" s="89"/>
      <c r="AD30" s="89"/>
      <c r="AE30" s="89"/>
      <c r="AF30" s="89"/>
      <c r="AG30" s="93"/>
      <c r="AH30" s="90"/>
      <c r="AI30" s="92"/>
      <c r="AJ30" s="89"/>
      <c r="AK30" s="89"/>
      <c r="AL30" s="89"/>
      <c r="AM30" s="89"/>
      <c r="AN30" s="89"/>
      <c r="AO30" s="89"/>
      <c r="AP30" s="90"/>
      <c r="AQ30" s="94"/>
      <c r="AR30" s="95"/>
      <c r="AS30" s="95"/>
      <c r="AT30" s="95"/>
      <c r="AU30" s="87" t="s">
        <v>8</v>
      </c>
      <c r="AV30"/>
    </row>
    <row r="31" spans="2:48" s="13" customFormat="1" ht="30" customHeight="1" thickBot="1" x14ac:dyDescent="0.2">
      <c r="B31" s="86">
        <f t="shared" si="0"/>
        <v>12</v>
      </c>
      <c r="C31" s="87" t="s">
        <v>8</v>
      </c>
      <c r="D31" s="186"/>
      <c r="E31" s="187"/>
      <c r="F31" s="188"/>
      <c r="G31" s="88"/>
      <c r="H31" s="89"/>
      <c r="I31" s="89"/>
      <c r="J31" s="90"/>
      <c r="K31" s="88"/>
      <c r="L31" s="89"/>
      <c r="M31" s="91"/>
      <c r="N31" s="88"/>
      <c r="O31" s="89"/>
      <c r="P31" s="89"/>
      <c r="Q31" s="89"/>
      <c r="R31" s="89"/>
      <c r="S31" s="89"/>
      <c r="T31" s="89"/>
      <c r="U31" s="89"/>
      <c r="V31" s="91"/>
      <c r="W31" s="92"/>
      <c r="X31" s="89"/>
      <c r="Y31" s="89"/>
      <c r="Z31" s="89"/>
      <c r="AA31" s="89"/>
      <c r="AB31" s="89"/>
      <c r="AC31" s="89"/>
      <c r="AD31" s="89"/>
      <c r="AE31" s="89"/>
      <c r="AF31" s="89"/>
      <c r="AG31" s="93"/>
      <c r="AH31" s="90"/>
      <c r="AI31" s="92"/>
      <c r="AJ31" s="89"/>
      <c r="AK31" s="89"/>
      <c r="AL31" s="89"/>
      <c r="AM31" s="89"/>
      <c r="AN31" s="89"/>
      <c r="AO31" s="89"/>
      <c r="AP31" s="90"/>
      <c r="AQ31" s="94"/>
      <c r="AR31" s="95"/>
      <c r="AS31" s="95"/>
      <c r="AT31" s="95"/>
      <c r="AU31" s="87" t="s">
        <v>8</v>
      </c>
      <c r="AV31"/>
    </row>
    <row r="32" spans="2:48" s="13" customFormat="1" ht="30" customHeight="1" thickBot="1" x14ac:dyDescent="0.2">
      <c r="B32" s="86">
        <f t="shared" si="0"/>
        <v>13</v>
      </c>
      <c r="C32" s="87" t="s">
        <v>8</v>
      </c>
      <c r="D32" s="186"/>
      <c r="E32" s="187"/>
      <c r="F32" s="188"/>
      <c r="G32" s="88"/>
      <c r="H32" s="89"/>
      <c r="I32" s="89"/>
      <c r="J32" s="90"/>
      <c r="K32" s="88"/>
      <c r="L32" s="89"/>
      <c r="M32" s="91"/>
      <c r="N32" s="88"/>
      <c r="O32" s="89"/>
      <c r="P32" s="89"/>
      <c r="Q32" s="89"/>
      <c r="R32" s="89"/>
      <c r="S32" s="89"/>
      <c r="T32" s="89"/>
      <c r="U32" s="89"/>
      <c r="V32" s="91"/>
      <c r="W32" s="92"/>
      <c r="X32" s="89"/>
      <c r="Y32" s="89"/>
      <c r="Z32" s="89"/>
      <c r="AA32" s="89"/>
      <c r="AB32" s="89"/>
      <c r="AC32" s="89"/>
      <c r="AD32" s="89"/>
      <c r="AE32" s="89"/>
      <c r="AF32" s="89"/>
      <c r="AG32" s="93"/>
      <c r="AH32" s="90"/>
      <c r="AI32" s="92"/>
      <c r="AJ32" s="89"/>
      <c r="AK32" s="89"/>
      <c r="AL32" s="89"/>
      <c r="AM32" s="89"/>
      <c r="AN32" s="89"/>
      <c r="AO32" s="89"/>
      <c r="AP32" s="90"/>
      <c r="AQ32" s="94"/>
      <c r="AR32" s="95"/>
      <c r="AS32" s="95"/>
      <c r="AT32" s="95"/>
      <c r="AU32" s="87" t="s">
        <v>8</v>
      </c>
      <c r="AV32"/>
    </row>
    <row r="33" spans="2:48" s="13" customFormat="1" ht="30" customHeight="1" thickBot="1" x14ac:dyDescent="0.2">
      <c r="B33" s="86">
        <f t="shared" si="0"/>
        <v>14</v>
      </c>
      <c r="C33" s="87" t="s">
        <v>8</v>
      </c>
      <c r="D33" s="186"/>
      <c r="E33" s="187"/>
      <c r="F33" s="188"/>
      <c r="G33" s="88"/>
      <c r="H33" s="89"/>
      <c r="I33" s="89"/>
      <c r="J33" s="90"/>
      <c r="K33" s="88"/>
      <c r="L33" s="89"/>
      <c r="M33" s="91"/>
      <c r="N33" s="88"/>
      <c r="O33" s="89"/>
      <c r="P33" s="89"/>
      <c r="Q33" s="89"/>
      <c r="R33" s="89"/>
      <c r="S33" s="89"/>
      <c r="T33" s="89"/>
      <c r="U33" s="89"/>
      <c r="V33" s="91"/>
      <c r="W33" s="92"/>
      <c r="X33" s="89"/>
      <c r="Y33" s="89"/>
      <c r="Z33" s="89"/>
      <c r="AA33" s="89"/>
      <c r="AB33" s="89"/>
      <c r="AC33" s="89"/>
      <c r="AD33" s="89"/>
      <c r="AE33" s="89"/>
      <c r="AF33" s="89"/>
      <c r="AG33" s="93"/>
      <c r="AH33" s="90"/>
      <c r="AI33" s="92"/>
      <c r="AJ33" s="89"/>
      <c r="AK33" s="89"/>
      <c r="AL33" s="89"/>
      <c r="AM33" s="89"/>
      <c r="AN33" s="89"/>
      <c r="AO33" s="89"/>
      <c r="AP33" s="90"/>
      <c r="AQ33" s="94"/>
      <c r="AR33" s="95"/>
      <c r="AS33" s="95"/>
      <c r="AT33" s="95"/>
      <c r="AU33" s="87" t="s">
        <v>8</v>
      </c>
      <c r="AV33"/>
    </row>
    <row r="34" spans="2:48" s="13" customFormat="1" ht="30" customHeight="1" thickBot="1" x14ac:dyDescent="0.2">
      <c r="B34" s="86">
        <f t="shared" si="0"/>
        <v>15</v>
      </c>
      <c r="C34" s="87" t="s">
        <v>8</v>
      </c>
      <c r="D34" s="186"/>
      <c r="E34" s="187"/>
      <c r="F34" s="188"/>
      <c r="G34" s="88"/>
      <c r="H34" s="89"/>
      <c r="I34" s="89"/>
      <c r="J34" s="90"/>
      <c r="K34" s="88"/>
      <c r="L34" s="89"/>
      <c r="M34" s="91"/>
      <c r="N34" s="88"/>
      <c r="O34" s="89"/>
      <c r="P34" s="89"/>
      <c r="Q34" s="89"/>
      <c r="R34" s="89"/>
      <c r="S34" s="89"/>
      <c r="T34" s="89"/>
      <c r="U34" s="89"/>
      <c r="V34" s="91"/>
      <c r="W34" s="92"/>
      <c r="X34" s="89"/>
      <c r="Y34" s="89"/>
      <c r="Z34" s="89"/>
      <c r="AA34" s="89"/>
      <c r="AB34" s="89"/>
      <c r="AC34" s="89"/>
      <c r="AD34" s="89"/>
      <c r="AE34" s="89"/>
      <c r="AF34" s="89"/>
      <c r="AG34" s="93"/>
      <c r="AH34" s="90"/>
      <c r="AI34" s="92"/>
      <c r="AJ34" s="89"/>
      <c r="AK34" s="89"/>
      <c r="AL34" s="89"/>
      <c r="AM34" s="89"/>
      <c r="AN34" s="89"/>
      <c r="AO34" s="89"/>
      <c r="AP34" s="90"/>
      <c r="AQ34" s="94"/>
      <c r="AR34" s="95"/>
      <c r="AS34" s="95"/>
      <c r="AT34" s="95"/>
      <c r="AU34" s="87" t="s">
        <v>8</v>
      </c>
      <c r="AV34"/>
    </row>
    <row r="35" spans="2:48" s="13" customFormat="1" ht="30" customHeight="1" thickBot="1" x14ac:dyDescent="0.2">
      <c r="B35" s="86">
        <f t="shared" si="0"/>
        <v>16</v>
      </c>
      <c r="C35" s="87" t="s">
        <v>8</v>
      </c>
      <c r="D35" s="186"/>
      <c r="E35" s="187"/>
      <c r="F35" s="188"/>
      <c r="G35" s="88"/>
      <c r="H35" s="89"/>
      <c r="I35" s="89"/>
      <c r="J35" s="90"/>
      <c r="K35" s="88"/>
      <c r="L35" s="89"/>
      <c r="M35" s="91"/>
      <c r="N35" s="88"/>
      <c r="O35" s="89"/>
      <c r="P35" s="89"/>
      <c r="Q35" s="89"/>
      <c r="R35" s="89"/>
      <c r="S35" s="89"/>
      <c r="T35" s="89"/>
      <c r="U35" s="89"/>
      <c r="V35" s="91"/>
      <c r="W35" s="92"/>
      <c r="X35" s="89"/>
      <c r="Y35" s="89"/>
      <c r="Z35" s="89"/>
      <c r="AA35" s="89"/>
      <c r="AB35" s="89"/>
      <c r="AC35" s="89"/>
      <c r="AD35" s="89"/>
      <c r="AE35" s="89"/>
      <c r="AF35" s="89"/>
      <c r="AG35" s="93"/>
      <c r="AH35" s="90"/>
      <c r="AI35" s="92"/>
      <c r="AJ35" s="89"/>
      <c r="AK35" s="89"/>
      <c r="AL35" s="89"/>
      <c r="AM35" s="89"/>
      <c r="AN35" s="89"/>
      <c r="AO35" s="89"/>
      <c r="AP35" s="90"/>
      <c r="AQ35" s="94"/>
      <c r="AR35" s="95"/>
      <c r="AS35" s="95"/>
      <c r="AT35" s="95"/>
      <c r="AU35" s="87" t="s">
        <v>8</v>
      </c>
      <c r="AV35"/>
    </row>
    <row r="36" spans="2:48" s="13" customFormat="1" ht="30" customHeight="1" thickBot="1" x14ac:dyDescent="0.2">
      <c r="B36" s="86">
        <f t="shared" si="0"/>
        <v>17</v>
      </c>
      <c r="C36" s="87" t="s">
        <v>8</v>
      </c>
      <c r="D36" s="186"/>
      <c r="E36" s="187"/>
      <c r="F36" s="188"/>
      <c r="G36" s="88"/>
      <c r="H36" s="89"/>
      <c r="I36" s="89"/>
      <c r="J36" s="90"/>
      <c r="K36" s="88"/>
      <c r="L36" s="89"/>
      <c r="M36" s="91"/>
      <c r="N36" s="88"/>
      <c r="O36" s="89"/>
      <c r="P36" s="89"/>
      <c r="Q36" s="89"/>
      <c r="R36" s="89"/>
      <c r="S36" s="89"/>
      <c r="T36" s="89"/>
      <c r="U36" s="89"/>
      <c r="V36" s="91"/>
      <c r="W36" s="92"/>
      <c r="X36" s="89"/>
      <c r="Y36" s="89"/>
      <c r="Z36" s="89"/>
      <c r="AA36" s="89"/>
      <c r="AB36" s="89"/>
      <c r="AC36" s="89"/>
      <c r="AD36" s="89"/>
      <c r="AE36" s="89"/>
      <c r="AF36" s="89"/>
      <c r="AG36" s="93"/>
      <c r="AH36" s="90"/>
      <c r="AI36" s="92"/>
      <c r="AJ36" s="89"/>
      <c r="AK36" s="89"/>
      <c r="AL36" s="89"/>
      <c r="AM36" s="89"/>
      <c r="AN36" s="89"/>
      <c r="AO36" s="89"/>
      <c r="AP36" s="90"/>
      <c r="AQ36" s="94"/>
      <c r="AR36" s="95"/>
      <c r="AS36" s="95"/>
      <c r="AT36" s="95"/>
      <c r="AU36" s="87" t="s">
        <v>8</v>
      </c>
      <c r="AV36"/>
    </row>
    <row r="37" spans="2:48" s="13" customFormat="1" ht="30" customHeight="1" thickBot="1" x14ac:dyDescent="0.2">
      <c r="B37" s="86">
        <f t="shared" si="0"/>
        <v>18</v>
      </c>
      <c r="C37" s="87" t="s">
        <v>8</v>
      </c>
      <c r="D37" s="186"/>
      <c r="E37" s="187"/>
      <c r="F37" s="188"/>
      <c r="G37" s="88"/>
      <c r="H37" s="89"/>
      <c r="I37" s="89"/>
      <c r="J37" s="90"/>
      <c r="K37" s="88"/>
      <c r="L37" s="89"/>
      <c r="M37" s="91"/>
      <c r="N37" s="88"/>
      <c r="O37" s="89"/>
      <c r="P37" s="89"/>
      <c r="Q37" s="89"/>
      <c r="R37" s="89"/>
      <c r="S37" s="89"/>
      <c r="T37" s="89"/>
      <c r="U37" s="89"/>
      <c r="V37" s="91"/>
      <c r="W37" s="92"/>
      <c r="X37" s="89"/>
      <c r="Y37" s="89"/>
      <c r="Z37" s="89"/>
      <c r="AA37" s="89"/>
      <c r="AB37" s="89"/>
      <c r="AC37" s="89"/>
      <c r="AD37" s="89"/>
      <c r="AE37" s="89"/>
      <c r="AF37" s="89"/>
      <c r="AG37" s="93"/>
      <c r="AH37" s="90"/>
      <c r="AI37" s="92"/>
      <c r="AJ37" s="89"/>
      <c r="AK37" s="89"/>
      <c r="AL37" s="89"/>
      <c r="AM37" s="89"/>
      <c r="AN37" s="89"/>
      <c r="AO37" s="89"/>
      <c r="AP37" s="90"/>
      <c r="AQ37" s="94"/>
      <c r="AR37" s="95"/>
      <c r="AS37" s="95"/>
      <c r="AT37" s="95"/>
      <c r="AU37" s="87" t="s">
        <v>8</v>
      </c>
      <c r="AV37"/>
    </row>
    <row r="38" spans="2:48" s="13" customFormat="1" ht="30" customHeight="1" thickBot="1" x14ac:dyDescent="0.2">
      <c r="B38" s="86">
        <f t="shared" si="0"/>
        <v>19</v>
      </c>
      <c r="C38" s="87" t="s">
        <v>8</v>
      </c>
      <c r="D38" s="186"/>
      <c r="E38" s="187"/>
      <c r="F38" s="188"/>
      <c r="G38" s="88"/>
      <c r="H38" s="89"/>
      <c r="I38" s="89"/>
      <c r="J38" s="90"/>
      <c r="K38" s="88"/>
      <c r="L38" s="89"/>
      <c r="M38" s="91"/>
      <c r="N38" s="88"/>
      <c r="O38" s="89"/>
      <c r="P38" s="89"/>
      <c r="Q38" s="89"/>
      <c r="R38" s="89"/>
      <c r="S38" s="89"/>
      <c r="T38" s="89"/>
      <c r="U38" s="89"/>
      <c r="V38" s="91"/>
      <c r="W38" s="92"/>
      <c r="X38" s="89"/>
      <c r="Y38" s="89"/>
      <c r="Z38" s="89"/>
      <c r="AA38" s="89"/>
      <c r="AB38" s="89"/>
      <c r="AC38" s="89"/>
      <c r="AD38" s="89"/>
      <c r="AE38" s="89"/>
      <c r="AF38" s="89"/>
      <c r="AG38" s="93"/>
      <c r="AH38" s="90"/>
      <c r="AI38" s="92"/>
      <c r="AJ38" s="89"/>
      <c r="AK38" s="89"/>
      <c r="AL38" s="89"/>
      <c r="AM38" s="89"/>
      <c r="AN38" s="89"/>
      <c r="AO38" s="89"/>
      <c r="AP38" s="90"/>
      <c r="AQ38" s="94"/>
      <c r="AR38" s="95"/>
      <c r="AS38" s="95"/>
      <c r="AT38" s="95"/>
      <c r="AU38" s="87" t="s">
        <v>8</v>
      </c>
      <c r="AV38"/>
    </row>
    <row r="39" spans="2:48" s="13" customFormat="1" ht="30" customHeight="1" thickBot="1" x14ac:dyDescent="0.2">
      <c r="B39" s="86">
        <f t="shared" si="0"/>
        <v>20</v>
      </c>
      <c r="C39" s="87" t="s">
        <v>8</v>
      </c>
      <c r="D39" s="186"/>
      <c r="E39" s="187"/>
      <c r="F39" s="188"/>
      <c r="G39" s="88"/>
      <c r="H39" s="89"/>
      <c r="I39" s="89"/>
      <c r="J39" s="90"/>
      <c r="K39" s="88"/>
      <c r="L39" s="89"/>
      <c r="M39" s="91"/>
      <c r="N39" s="88"/>
      <c r="O39" s="89"/>
      <c r="P39" s="89"/>
      <c r="Q39" s="89"/>
      <c r="R39" s="89"/>
      <c r="S39" s="89"/>
      <c r="T39" s="89"/>
      <c r="U39" s="89"/>
      <c r="V39" s="91"/>
      <c r="W39" s="92"/>
      <c r="X39" s="89"/>
      <c r="Y39" s="89"/>
      <c r="Z39" s="89"/>
      <c r="AA39" s="89"/>
      <c r="AB39" s="89"/>
      <c r="AC39" s="89"/>
      <c r="AD39" s="89"/>
      <c r="AE39" s="89"/>
      <c r="AF39" s="89"/>
      <c r="AG39" s="93"/>
      <c r="AH39" s="90"/>
      <c r="AI39" s="92"/>
      <c r="AJ39" s="89"/>
      <c r="AK39" s="89"/>
      <c r="AL39" s="89"/>
      <c r="AM39" s="89"/>
      <c r="AN39" s="89"/>
      <c r="AO39" s="89"/>
      <c r="AP39" s="90"/>
      <c r="AQ39" s="94"/>
      <c r="AR39" s="95"/>
      <c r="AS39" s="95"/>
      <c r="AT39" s="95"/>
      <c r="AU39" s="87" t="s">
        <v>8</v>
      </c>
      <c r="AV39"/>
    </row>
    <row r="40" spans="2:48" s="13" customFormat="1" ht="30" customHeight="1" thickBot="1" x14ac:dyDescent="0.2">
      <c r="B40" s="86">
        <f t="shared" si="0"/>
        <v>21</v>
      </c>
      <c r="C40" s="87" t="s">
        <v>8</v>
      </c>
      <c r="D40" s="186"/>
      <c r="E40" s="187"/>
      <c r="F40" s="188"/>
      <c r="G40" s="88"/>
      <c r="H40" s="89"/>
      <c r="I40" s="89"/>
      <c r="J40" s="90"/>
      <c r="K40" s="88"/>
      <c r="L40" s="89"/>
      <c r="M40" s="91"/>
      <c r="N40" s="88"/>
      <c r="O40" s="89"/>
      <c r="P40" s="89"/>
      <c r="Q40" s="89"/>
      <c r="R40" s="89"/>
      <c r="S40" s="89"/>
      <c r="T40" s="89"/>
      <c r="U40" s="89"/>
      <c r="V40" s="91"/>
      <c r="W40" s="92"/>
      <c r="X40" s="89"/>
      <c r="Y40" s="89"/>
      <c r="Z40" s="89"/>
      <c r="AA40" s="89"/>
      <c r="AB40" s="89"/>
      <c r="AC40" s="89"/>
      <c r="AD40" s="89"/>
      <c r="AE40" s="89"/>
      <c r="AF40" s="89"/>
      <c r="AG40" s="93"/>
      <c r="AH40" s="90"/>
      <c r="AI40" s="92"/>
      <c r="AJ40" s="89"/>
      <c r="AK40" s="89"/>
      <c r="AL40" s="89"/>
      <c r="AM40" s="89"/>
      <c r="AN40" s="89"/>
      <c r="AO40" s="89"/>
      <c r="AP40" s="90"/>
      <c r="AQ40" s="94"/>
      <c r="AR40" s="95"/>
      <c r="AS40" s="95"/>
      <c r="AT40" s="95"/>
      <c r="AU40" s="87" t="s">
        <v>8</v>
      </c>
      <c r="AV40"/>
    </row>
    <row r="41" spans="2:48" s="13" customFormat="1" ht="30" customHeight="1" thickBot="1" x14ac:dyDescent="0.2">
      <c r="B41" s="86">
        <f t="shared" si="0"/>
        <v>22</v>
      </c>
      <c r="C41" s="87" t="s">
        <v>8</v>
      </c>
      <c r="D41" s="186"/>
      <c r="E41" s="187"/>
      <c r="F41" s="188"/>
      <c r="G41" s="88"/>
      <c r="H41" s="89"/>
      <c r="I41" s="89"/>
      <c r="J41" s="90"/>
      <c r="K41" s="88"/>
      <c r="L41" s="89"/>
      <c r="M41" s="91"/>
      <c r="N41" s="88"/>
      <c r="O41" s="89"/>
      <c r="P41" s="89"/>
      <c r="Q41" s="89"/>
      <c r="R41" s="89"/>
      <c r="S41" s="89"/>
      <c r="T41" s="89"/>
      <c r="U41" s="89"/>
      <c r="V41" s="91"/>
      <c r="W41" s="92"/>
      <c r="X41" s="89"/>
      <c r="Y41" s="89"/>
      <c r="Z41" s="89"/>
      <c r="AA41" s="89"/>
      <c r="AB41" s="89"/>
      <c r="AC41" s="89"/>
      <c r="AD41" s="89"/>
      <c r="AE41" s="89"/>
      <c r="AF41" s="89"/>
      <c r="AG41" s="93"/>
      <c r="AH41" s="90"/>
      <c r="AI41" s="92"/>
      <c r="AJ41" s="89"/>
      <c r="AK41" s="89"/>
      <c r="AL41" s="89"/>
      <c r="AM41" s="89"/>
      <c r="AN41" s="89"/>
      <c r="AO41" s="89"/>
      <c r="AP41" s="90"/>
      <c r="AQ41" s="94"/>
      <c r="AR41" s="95"/>
      <c r="AS41" s="95"/>
      <c r="AT41" s="95"/>
      <c r="AU41" s="87" t="s">
        <v>8</v>
      </c>
      <c r="AV41"/>
    </row>
    <row r="42" spans="2:48" s="13" customFormat="1" ht="30" customHeight="1" thickBot="1" x14ac:dyDescent="0.2">
      <c r="B42" s="86">
        <f t="shared" si="0"/>
        <v>23</v>
      </c>
      <c r="C42" s="87" t="s">
        <v>8</v>
      </c>
      <c r="D42" s="186"/>
      <c r="E42" s="187"/>
      <c r="F42" s="188"/>
      <c r="G42" s="88"/>
      <c r="H42" s="89"/>
      <c r="I42" s="89"/>
      <c r="J42" s="90"/>
      <c r="K42" s="88"/>
      <c r="L42" s="89"/>
      <c r="M42" s="91"/>
      <c r="N42" s="88"/>
      <c r="O42" s="89"/>
      <c r="P42" s="89"/>
      <c r="Q42" s="89"/>
      <c r="R42" s="89"/>
      <c r="S42" s="89"/>
      <c r="T42" s="89"/>
      <c r="U42" s="89"/>
      <c r="V42" s="91"/>
      <c r="W42" s="92"/>
      <c r="X42" s="89"/>
      <c r="Y42" s="89"/>
      <c r="Z42" s="89"/>
      <c r="AA42" s="89"/>
      <c r="AB42" s="89"/>
      <c r="AC42" s="89"/>
      <c r="AD42" s="89"/>
      <c r="AE42" s="89"/>
      <c r="AF42" s="89"/>
      <c r="AG42" s="93"/>
      <c r="AH42" s="90"/>
      <c r="AI42" s="92"/>
      <c r="AJ42" s="89"/>
      <c r="AK42" s="89"/>
      <c r="AL42" s="89"/>
      <c r="AM42" s="89"/>
      <c r="AN42" s="89"/>
      <c r="AO42" s="89"/>
      <c r="AP42" s="90"/>
      <c r="AQ42" s="94"/>
      <c r="AR42" s="95"/>
      <c r="AS42" s="95"/>
      <c r="AT42" s="95"/>
      <c r="AU42" s="87" t="s">
        <v>8</v>
      </c>
      <c r="AV42"/>
    </row>
    <row r="43" spans="2:48" s="13" customFormat="1" ht="30" customHeight="1" thickBot="1" x14ac:dyDescent="0.2">
      <c r="B43" s="86">
        <f t="shared" si="0"/>
        <v>24</v>
      </c>
      <c r="C43" s="87" t="s">
        <v>8</v>
      </c>
      <c r="D43" s="186"/>
      <c r="E43" s="187"/>
      <c r="F43" s="188"/>
      <c r="G43" s="88"/>
      <c r="H43" s="89"/>
      <c r="I43" s="89"/>
      <c r="J43" s="90"/>
      <c r="K43" s="88"/>
      <c r="L43" s="89"/>
      <c r="M43" s="91"/>
      <c r="N43" s="88"/>
      <c r="O43" s="89"/>
      <c r="P43" s="89"/>
      <c r="Q43" s="89"/>
      <c r="R43" s="89"/>
      <c r="S43" s="89"/>
      <c r="T43" s="89"/>
      <c r="U43" s="89"/>
      <c r="V43" s="91"/>
      <c r="W43" s="92"/>
      <c r="X43" s="89"/>
      <c r="Y43" s="89"/>
      <c r="Z43" s="89"/>
      <c r="AA43" s="89"/>
      <c r="AB43" s="89"/>
      <c r="AC43" s="89"/>
      <c r="AD43" s="89"/>
      <c r="AE43" s="89"/>
      <c r="AF43" s="89"/>
      <c r="AG43" s="93"/>
      <c r="AH43" s="90"/>
      <c r="AI43" s="92"/>
      <c r="AJ43" s="89"/>
      <c r="AK43" s="89"/>
      <c r="AL43" s="89"/>
      <c r="AM43" s="89"/>
      <c r="AN43" s="89"/>
      <c r="AO43" s="89"/>
      <c r="AP43" s="90"/>
      <c r="AQ43" s="94"/>
      <c r="AR43" s="95"/>
      <c r="AS43" s="95"/>
      <c r="AT43" s="95"/>
      <c r="AU43" s="87" t="s">
        <v>8</v>
      </c>
      <c r="AV43"/>
    </row>
    <row r="44" spans="2:48" s="13" customFormat="1" ht="30" customHeight="1" thickBot="1" x14ac:dyDescent="0.2">
      <c r="B44" s="86">
        <f t="shared" si="0"/>
        <v>25</v>
      </c>
      <c r="C44" s="87" t="s">
        <v>8</v>
      </c>
      <c r="D44" s="186"/>
      <c r="E44" s="187"/>
      <c r="F44" s="188"/>
      <c r="G44" s="88"/>
      <c r="H44" s="89"/>
      <c r="I44" s="89"/>
      <c r="J44" s="90"/>
      <c r="K44" s="88"/>
      <c r="L44" s="89"/>
      <c r="M44" s="91"/>
      <c r="N44" s="88"/>
      <c r="O44" s="89"/>
      <c r="P44" s="89"/>
      <c r="Q44" s="89"/>
      <c r="R44" s="89"/>
      <c r="S44" s="89"/>
      <c r="T44" s="89"/>
      <c r="U44" s="89"/>
      <c r="V44" s="91"/>
      <c r="W44" s="92"/>
      <c r="X44" s="89"/>
      <c r="Y44" s="89"/>
      <c r="Z44" s="89"/>
      <c r="AA44" s="89"/>
      <c r="AB44" s="89"/>
      <c r="AC44" s="89"/>
      <c r="AD44" s="89"/>
      <c r="AE44" s="89"/>
      <c r="AF44" s="89"/>
      <c r="AG44" s="93"/>
      <c r="AH44" s="90"/>
      <c r="AI44" s="92"/>
      <c r="AJ44" s="89"/>
      <c r="AK44" s="89"/>
      <c r="AL44" s="89"/>
      <c r="AM44" s="89"/>
      <c r="AN44" s="89"/>
      <c r="AO44" s="89"/>
      <c r="AP44" s="90"/>
      <c r="AQ44" s="94"/>
      <c r="AR44" s="95"/>
      <c r="AS44" s="95"/>
      <c r="AT44" s="95"/>
      <c r="AU44" s="87" t="s">
        <v>8</v>
      </c>
      <c r="AV44"/>
    </row>
    <row r="45" spans="2:48" s="13" customFormat="1" ht="30" customHeight="1" thickBot="1" x14ac:dyDescent="0.2">
      <c r="B45" s="86">
        <f t="shared" si="0"/>
        <v>26</v>
      </c>
      <c r="C45" s="87" t="s">
        <v>8</v>
      </c>
      <c r="D45" s="186"/>
      <c r="E45" s="187"/>
      <c r="F45" s="188"/>
      <c r="G45" s="88"/>
      <c r="H45" s="89"/>
      <c r="I45" s="89"/>
      <c r="J45" s="90"/>
      <c r="K45" s="88"/>
      <c r="L45" s="89"/>
      <c r="M45" s="91"/>
      <c r="N45" s="88"/>
      <c r="O45" s="89"/>
      <c r="P45" s="89"/>
      <c r="Q45" s="89"/>
      <c r="R45" s="89"/>
      <c r="S45" s="89"/>
      <c r="T45" s="89"/>
      <c r="U45" s="89"/>
      <c r="V45" s="91"/>
      <c r="W45" s="92"/>
      <c r="X45" s="89"/>
      <c r="Y45" s="89"/>
      <c r="Z45" s="89"/>
      <c r="AA45" s="89"/>
      <c r="AB45" s="89"/>
      <c r="AC45" s="89"/>
      <c r="AD45" s="89"/>
      <c r="AE45" s="89"/>
      <c r="AF45" s="89"/>
      <c r="AG45" s="93"/>
      <c r="AH45" s="90"/>
      <c r="AI45" s="92"/>
      <c r="AJ45" s="89"/>
      <c r="AK45" s="89"/>
      <c r="AL45" s="89"/>
      <c r="AM45" s="89"/>
      <c r="AN45" s="89"/>
      <c r="AO45" s="89"/>
      <c r="AP45" s="90"/>
      <c r="AQ45" s="94"/>
      <c r="AR45" s="95"/>
      <c r="AS45" s="95"/>
      <c r="AT45" s="95"/>
      <c r="AU45" s="87" t="s">
        <v>8</v>
      </c>
      <c r="AV45"/>
    </row>
    <row r="46" spans="2:48" s="13" customFormat="1" ht="30" customHeight="1" thickBot="1" x14ac:dyDescent="0.2">
      <c r="B46" s="86">
        <f t="shared" si="0"/>
        <v>27</v>
      </c>
      <c r="C46" s="87" t="s">
        <v>8</v>
      </c>
      <c r="D46" s="186"/>
      <c r="E46" s="187"/>
      <c r="F46" s="188"/>
      <c r="G46" s="88"/>
      <c r="H46" s="89"/>
      <c r="I46" s="89"/>
      <c r="J46" s="90"/>
      <c r="K46" s="88"/>
      <c r="L46" s="89"/>
      <c r="M46" s="91"/>
      <c r="N46" s="88"/>
      <c r="O46" s="89"/>
      <c r="P46" s="89"/>
      <c r="Q46" s="89"/>
      <c r="R46" s="89"/>
      <c r="S46" s="89"/>
      <c r="T46" s="89"/>
      <c r="U46" s="89"/>
      <c r="V46" s="91"/>
      <c r="W46" s="92"/>
      <c r="X46" s="89"/>
      <c r="Y46" s="89"/>
      <c r="Z46" s="89"/>
      <c r="AA46" s="89"/>
      <c r="AB46" s="89"/>
      <c r="AC46" s="89"/>
      <c r="AD46" s="89"/>
      <c r="AE46" s="89"/>
      <c r="AF46" s="89"/>
      <c r="AG46" s="93"/>
      <c r="AH46" s="90"/>
      <c r="AI46" s="92"/>
      <c r="AJ46" s="89"/>
      <c r="AK46" s="89"/>
      <c r="AL46" s="89"/>
      <c r="AM46" s="89"/>
      <c r="AN46" s="89"/>
      <c r="AO46" s="89"/>
      <c r="AP46" s="90"/>
      <c r="AQ46" s="94"/>
      <c r="AR46" s="95"/>
      <c r="AS46" s="95"/>
      <c r="AT46" s="95"/>
      <c r="AU46" s="87" t="s">
        <v>8</v>
      </c>
      <c r="AV46"/>
    </row>
    <row r="47" spans="2:48" s="13" customFormat="1" ht="30" customHeight="1" thickBot="1" x14ac:dyDescent="0.2">
      <c r="B47" s="86">
        <f t="shared" si="0"/>
        <v>28</v>
      </c>
      <c r="C47" s="87" t="s">
        <v>8</v>
      </c>
      <c r="D47" s="186"/>
      <c r="E47" s="187"/>
      <c r="F47" s="188"/>
      <c r="G47" s="88"/>
      <c r="H47" s="89"/>
      <c r="I47" s="89"/>
      <c r="J47" s="90"/>
      <c r="K47" s="88"/>
      <c r="L47" s="89"/>
      <c r="M47" s="91"/>
      <c r="N47" s="88"/>
      <c r="O47" s="89"/>
      <c r="P47" s="89"/>
      <c r="Q47" s="89"/>
      <c r="R47" s="89"/>
      <c r="S47" s="89"/>
      <c r="T47" s="89"/>
      <c r="U47" s="89"/>
      <c r="V47" s="91"/>
      <c r="W47" s="92"/>
      <c r="X47" s="89"/>
      <c r="Y47" s="89"/>
      <c r="Z47" s="89"/>
      <c r="AA47" s="89"/>
      <c r="AB47" s="89"/>
      <c r="AC47" s="89"/>
      <c r="AD47" s="89"/>
      <c r="AE47" s="89"/>
      <c r="AF47" s="89"/>
      <c r="AG47" s="93"/>
      <c r="AH47" s="90"/>
      <c r="AI47" s="92"/>
      <c r="AJ47" s="89"/>
      <c r="AK47" s="89"/>
      <c r="AL47" s="89"/>
      <c r="AM47" s="89"/>
      <c r="AN47" s="89"/>
      <c r="AO47" s="89"/>
      <c r="AP47" s="90"/>
      <c r="AQ47" s="94"/>
      <c r="AR47" s="95"/>
      <c r="AS47" s="95"/>
      <c r="AT47" s="95"/>
      <c r="AU47" s="87" t="s">
        <v>8</v>
      </c>
      <c r="AV47"/>
    </row>
    <row r="48" spans="2:48" s="13" customFormat="1" ht="30" customHeight="1" thickBot="1" x14ac:dyDescent="0.2">
      <c r="B48" s="86">
        <f t="shared" si="0"/>
        <v>29</v>
      </c>
      <c r="C48" s="87" t="s">
        <v>8</v>
      </c>
      <c r="D48" s="186"/>
      <c r="E48" s="187"/>
      <c r="F48" s="188"/>
      <c r="G48" s="88"/>
      <c r="H48" s="89"/>
      <c r="I48" s="89"/>
      <c r="J48" s="90"/>
      <c r="K48" s="88"/>
      <c r="L48" s="89"/>
      <c r="M48" s="91"/>
      <c r="N48" s="88"/>
      <c r="O48" s="89"/>
      <c r="P48" s="89"/>
      <c r="Q48" s="89"/>
      <c r="R48" s="89"/>
      <c r="S48" s="89"/>
      <c r="T48" s="89"/>
      <c r="U48" s="89"/>
      <c r="V48" s="91"/>
      <c r="W48" s="92"/>
      <c r="X48" s="89"/>
      <c r="Y48" s="89"/>
      <c r="Z48" s="89"/>
      <c r="AA48" s="89"/>
      <c r="AB48" s="89"/>
      <c r="AC48" s="89"/>
      <c r="AD48" s="89"/>
      <c r="AE48" s="89"/>
      <c r="AF48" s="89"/>
      <c r="AG48" s="93"/>
      <c r="AH48" s="90"/>
      <c r="AI48" s="92"/>
      <c r="AJ48" s="89"/>
      <c r="AK48" s="89"/>
      <c r="AL48" s="89"/>
      <c r="AM48" s="89"/>
      <c r="AN48" s="89"/>
      <c r="AO48" s="89"/>
      <c r="AP48" s="90"/>
      <c r="AQ48" s="94"/>
      <c r="AR48" s="95"/>
      <c r="AS48" s="95"/>
      <c r="AT48" s="95"/>
      <c r="AU48" s="87" t="s">
        <v>8</v>
      </c>
      <c r="AV48"/>
    </row>
    <row r="49" spans="2:48" s="13" customFormat="1" ht="30" customHeight="1" thickBot="1" x14ac:dyDescent="0.2">
      <c r="B49" s="86">
        <f t="shared" si="0"/>
        <v>30</v>
      </c>
      <c r="C49" s="87" t="s">
        <v>8</v>
      </c>
      <c r="D49" s="186"/>
      <c r="E49" s="187"/>
      <c r="F49" s="188"/>
      <c r="G49" s="88"/>
      <c r="H49" s="89"/>
      <c r="I49" s="89"/>
      <c r="J49" s="90"/>
      <c r="K49" s="88"/>
      <c r="L49" s="89"/>
      <c r="M49" s="91"/>
      <c r="N49" s="88"/>
      <c r="O49" s="89"/>
      <c r="P49" s="89"/>
      <c r="Q49" s="89"/>
      <c r="R49" s="89"/>
      <c r="S49" s="89"/>
      <c r="T49" s="89"/>
      <c r="U49" s="89"/>
      <c r="V49" s="91"/>
      <c r="W49" s="92"/>
      <c r="X49" s="89"/>
      <c r="Y49" s="89"/>
      <c r="Z49" s="89"/>
      <c r="AA49" s="89"/>
      <c r="AB49" s="89"/>
      <c r="AC49" s="89"/>
      <c r="AD49" s="89"/>
      <c r="AE49" s="89"/>
      <c r="AF49" s="89"/>
      <c r="AG49" s="93"/>
      <c r="AH49" s="90"/>
      <c r="AI49" s="92"/>
      <c r="AJ49" s="89"/>
      <c r="AK49" s="89"/>
      <c r="AL49" s="89"/>
      <c r="AM49" s="89"/>
      <c r="AN49" s="89"/>
      <c r="AO49" s="89"/>
      <c r="AP49" s="90"/>
      <c r="AQ49" s="94"/>
      <c r="AR49" s="95"/>
      <c r="AS49" s="95"/>
      <c r="AT49" s="95"/>
      <c r="AU49" s="87" t="s">
        <v>8</v>
      </c>
      <c r="AV49"/>
    </row>
    <row r="50" spans="2:48" ht="21" hidden="1" customHeight="1" x14ac:dyDescent="0.1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row>
    <row r="51" spans="2:48" ht="20.100000000000001" hidden="1" customHeight="1" x14ac:dyDescent="0.1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row>
    <row r="52" spans="2:48" ht="0" hidden="1" customHeight="1" x14ac:dyDescent="0.1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row>
    <row r="53" spans="2:48" ht="0" hidden="1" customHeight="1" x14ac:dyDescent="0.1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row>
    <row r="54" spans="2:48" ht="0" hidden="1" customHeight="1" x14ac:dyDescent="0.1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row>
    <row r="55" spans="2:48" ht="0" hidden="1" customHeight="1" x14ac:dyDescent="0.1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row>
  </sheetData>
  <sheetProtection algorithmName="SHA-512" hashValue="GSk2ZCaD7CE6QHN93fSNrmPUT+VNbt8FdjhXRMw5SLU+o2nXTv2B4Y9R6DMePwFoDSTMvtO25jquW+FlgmRP+Q==" saltValue="cyjCgW9DdcHnn06wjrNh+A==" spinCount="100000" sheet="1" objects="1" scenarios="1"/>
  <mergeCells count="49">
    <mergeCell ref="D47:F47"/>
    <mergeCell ref="D48:F48"/>
    <mergeCell ref="D49:F49"/>
    <mergeCell ref="D41:F41"/>
    <mergeCell ref="D42:F42"/>
    <mergeCell ref="D43:F43"/>
    <mergeCell ref="D44:F44"/>
    <mergeCell ref="D45:F45"/>
    <mergeCell ref="D46:F46"/>
    <mergeCell ref="D40:F40"/>
    <mergeCell ref="D29:F29"/>
    <mergeCell ref="D30:F30"/>
    <mergeCell ref="D31:F31"/>
    <mergeCell ref="D32:F32"/>
    <mergeCell ref="D33:F33"/>
    <mergeCell ref="D34:F34"/>
    <mergeCell ref="D35:F35"/>
    <mergeCell ref="D36:F36"/>
    <mergeCell ref="D37:F37"/>
    <mergeCell ref="D38:F38"/>
    <mergeCell ref="D39:F39"/>
    <mergeCell ref="AQ16:AQ19"/>
    <mergeCell ref="D28:F28"/>
    <mergeCell ref="AS16:AS19"/>
    <mergeCell ref="AT16:AT19"/>
    <mergeCell ref="D19:F19"/>
    <mergeCell ref="D20:F20"/>
    <mergeCell ref="D21:F21"/>
    <mergeCell ref="D22:F22"/>
    <mergeCell ref="AR16:AR19"/>
    <mergeCell ref="D23:F23"/>
    <mergeCell ref="D24:F24"/>
    <mergeCell ref="D25:F25"/>
    <mergeCell ref="D26:F26"/>
    <mergeCell ref="D27:F27"/>
    <mergeCell ref="B13:B19"/>
    <mergeCell ref="G13:J13"/>
    <mergeCell ref="K13:M13"/>
    <mergeCell ref="N13:V13"/>
    <mergeCell ref="W13:AH13"/>
    <mergeCell ref="W14:AG14"/>
    <mergeCell ref="D16:D17"/>
    <mergeCell ref="K16:M17"/>
    <mergeCell ref="AI13:AP13"/>
    <mergeCell ref="D14:F14"/>
    <mergeCell ref="G14:J14"/>
    <mergeCell ref="K14:M14"/>
    <mergeCell ref="N14:V14"/>
    <mergeCell ref="AI14:AP14"/>
  </mergeCells>
  <phoneticPr fontId="8"/>
  <conditionalFormatting sqref="J20">
    <cfRule type="expression" dxfId="37" priority="119">
      <formula>I20&lt;&gt;"○"</formula>
    </cfRule>
  </conditionalFormatting>
  <conditionalFormatting sqref="AH20">
    <cfRule type="expression" dxfId="36" priority="118">
      <formula>AG20&lt;&gt;"○"</formula>
    </cfRule>
  </conditionalFormatting>
  <conditionalFormatting sqref="AP20">
    <cfRule type="expression" dxfId="35" priority="120">
      <formula>AO20&lt;&gt;"○"</formula>
    </cfRule>
  </conditionalFormatting>
  <conditionalFormatting sqref="B20:AU20">
    <cfRule type="expression" dxfId="34" priority="9">
      <formula>OR($C$11=0,$C$11="",$C$11&lt;$B20)</formula>
    </cfRule>
  </conditionalFormatting>
  <conditionalFormatting sqref="J21">
    <cfRule type="expression" dxfId="33" priority="7">
      <formula>I21&lt;&gt;"○"</formula>
    </cfRule>
  </conditionalFormatting>
  <conditionalFormatting sqref="AH21">
    <cfRule type="expression" dxfId="32" priority="6">
      <formula>AG21&lt;&gt;"○"</formula>
    </cfRule>
  </conditionalFormatting>
  <conditionalFormatting sqref="AP21">
    <cfRule type="expression" dxfId="31" priority="8">
      <formula>AO21&lt;&gt;"○"</formula>
    </cfRule>
  </conditionalFormatting>
  <conditionalFormatting sqref="B21:AU21">
    <cfRule type="expression" dxfId="30" priority="5">
      <formula>OR($C$11=0,$C$11="",$C$11&lt;$B21)</formula>
    </cfRule>
  </conditionalFormatting>
  <conditionalFormatting sqref="J22:J49">
    <cfRule type="expression" dxfId="29" priority="3">
      <formula>I22&lt;&gt;"○"</formula>
    </cfRule>
  </conditionalFormatting>
  <conditionalFormatting sqref="AH22:AH49">
    <cfRule type="expression" dxfId="28" priority="2">
      <formula>AG22&lt;&gt;"○"</formula>
    </cfRule>
  </conditionalFormatting>
  <conditionalFormatting sqref="AP22:AP49">
    <cfRule type="expression" dxfId="27" priority="4">
      <formula>AO22&lt;&gt;"○"</formula>
    </cfRule>
  </conditionalFormatting>
  <conditionalFormatting sqref="B22:AU49">
    <cfRule type="expression" dxfId="26" priority="1">
      <formula>OR($C$11=0,$C$11="",$C$11&lt;$B22)</formula>
    </cfRule>
  </conditionalFormatting>
  <dataValidations count="6">
    <dataValidation type="whole" imeMode="off" allowBlank="1" showInputMessage="1" showErrorMessage="1" sqref="C11">
      <formula1>0</formula1>
      <formula2>30</formula2>
    </dataValidation>
    <dataValidation type="list" imeMode="off" allowBlank="1" showInputMessage="1" showErrorMessage="1" sqref="AU20:AU49">
      <formula1>$AU$15:$AU$17</formula1>
    </dataValidation>
    <dataValidation type="list" imeMode="off" allowBlank="1" showInputMessage="1" showErrorMessage="1" sqref="C20:C49">
      <formula1>$C$15:$C$17</formula1>
    </dataValidation>
    <dataValidation type="list" imeMode="off" showInputMessage="1" showErrorMessage="1" sqref="G20:G49">
      <formula1>",○"</formula1>
    </dataValidation>
    <dataValidation type="list" imeMode="off" allowBlank="1" showInputMessage="1" showErrorMessage="1" sqref="AQ20:AQ49 K20:AG49 AI20:AO49 H20:I49">
      <formula1>"○,"</formula1>
    </dataValidation>
    <dataValidation imeMode="hiragana" allowBlank="1" showInputMessage="1" showErrorMessage="1" sqref="J20:J49 D20:D49 AH20:AH49 AP20:AP49 AR20:AT49"/>
  </dataValidations>
  <pageMargins left="0.51181102362204722" right="0.51181102362204722" top="0.59055118110236227" bottom="0.19685039370078741" header="0.31496062992125984" footer="0.19685039370078741"/>
  <pageSetup paperSize="8" scale="36"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V55"/>
  <sheetViews>
    <sheetView showGridLines="0" zoomScale="70" zoomScaleNormal="70" zoomScaleSheetLayoutView="100" workbookViewId="0">
      <pane xSplit="10" ySplit="19" topLeftCell="K20" activePane="bottomRight" state="frozen"/>
      <selection activeCell="C11" sqref="C11"/>
      <selection pane="topRight" activeCell="C11" sqref="C11"/>
      <selection pane="bottomLeft" activeCell="C11" sqref="C11"/>
      <selection pane="bottomRight" activeCell="C11" sqref="C11"/>
    </sheetView>
  </sheetViews>
  <sheetFormatPr defaultColWidth="2.33203125" defaultRowHeight="0" customHeight="1" zeroHeight="1" x14ac:dyDescent="0.15"/>
  <cols>
    <col min="1" max="1" width="2.83203125" style="63" customWidth="1"/>
    <col min="2" max="2" width="4.83203125" style="63" customWidth="1"/>
    <col min="3" max="3" width="26.83203125" style="63" customWidth="1"/>
    <col min="4" max="5" width="8.83203125" style="63" customWidth="1"/>
    <col min="6" max="6" width="30.83203125" style="63" customWidth="1"/>
    <col min="7" max="9" width="6.83203125" style="63" customWidth="1"/>
    <col min="10" max="10" width="40.83203125" style="63" customWidth="1"/>
    <col min="11" max="33" width="6.83203125" style="63" customWidth="1"/>
    <col min="34" max="34" width="40.83203125" style="63" customWidth="1"/>
    <col min="35" max="41" width="6.83203125" style="63" customWidth="1"/>
    <col min="42" max="42" width="40.83203125" style="63" customWidth="1"/>
    <col min="43" max="43" width="16.83203125" style="63" customWidth="1"/>
    <col min="44" max="46" width="40.83203125" style="63" customWidth="1"/>
    <col min="47" max="47" width="26.83203125" style="63" customWidth="1"/>
    <col min="48" max="16384" width="2.33203125" style="63"/>
  </cols>
  <sheetData>
    <row r="1" spans="2:47" s="12" customFormat="1" ht="21" customHeight="1" x14ac:dyDescent="0.15">
      <c r="B1" s="72" t="s">
        <v>216</v>
      </c>
      <c r="C1" s="11"/>
      <c r="D1" s="72"/>
      <c r="E1" s="72"/>
      <c r="F1" s="72"/>
      <c r="G1" s="72"/>
      <c r="H1" s="72"/>
      <c r="I1" s="72"/>
      <c r="J1" s="72"/>
      <c r="K1" s="72"/>
      <c r="L1" s="72"/>
      <c r="M1" s="72"/>
      <c r="N1" s="72"/>
      <c r="O1" s="72"/>
      <c r="P1" s="72"/>
      <c r="Q1" s="72"/>
      <c r="R1" s="72"/>
      <c r="S1" s="72"/>
      <c r="T1" s="72"/>
      <c r="U1" s="72"/>
      <c r="V1" s="72"/>
      <c r="W1" s="72"/>
      <c r="X1" s="72"/>
      <c r="Y1" s="72"/>
      <c r="Z1" s="72"/>
      <c r="AA1" s="11"/>
      <c r="AB1" s="11"/>
      <c r="AC1" s="11"/>
      <c r="AD1" s="11"/>
      <c r="AE1" s="11"/>
      <c r="AF1" s="11"/>
      <c r="AG1" s="11"/>
      <c r="AH1" s="11"/>
      <c r="AI1" s="11"/>
      <c r="AJ1" s="11"/>
      <c r="AK1" s="11"/>
      <c r="AL1" s="11"/>
      <c r="AM1" s="11"/>
      <c r="AN1" s="11"/>
      <c r="AO1" s="11"/>
      <c r="AP1" s="11"/>
      <c r="AQ1" s="11"/>
      <c r="AR1" s="11"/>
      <c r="AS1" s="11"/>
      <c r="AT1" s="11"/>
      <c r="AU1" s="11"/>
    </row>
    <row r="2" spans="2:47" s="12" customFormat="1" ht="21" customHeight="1" x14ac:dyDescent="0.15">
      <c r="B2" s="13"/>
      <c r="C2" s="14" t="s">
        <v>114</v>
      </c>
      <c r="D2" s="14"/>
      <c r="E2" s="63"/>
      <c r="F2" s="63"/>
    </row>
    <row r="3" spans="2:47" s="12" customFormat="1" ht="17.100000000000001" customHeight="1" x14ac:dyDescent="0.15">
      <c r="C3" s="18" t="s">
        <v>12</v>
      </c>
      <c r="D3" s="18"/>
      <c r="E3" s="63"/>
      <c r="F3" s="63"/>
      <c r="K3" s="19"/>
      <c r="L3" s="19"/>
      <c r="M3" s="19"/>
      <c r="N3" s="20"/>
    </row>
    <row r="4" spans="2:47" s="12" customFormat="1" ht="17.100000000000001" customHeight="1" x14ac:dyDescent="0.15">
      <c r="C4" s="21" t="s">
        <v>13</v>
      </c>
      <c r="D4" s="21"/>
      <c r="E4" s="63"/>
      <c r="F4" s="63"/>
      <c r="K4" s="19"/>
      <c r="L4" s="19"/>
      <c r="M4" s="19"/>
      <c r="N4" s="19"/>
    </row>
    <row r="5" spans="2:47" s="12" customFormat="1" ht="17.100000000000001" customHeight="1" x14ac:dyDescent="0.15">
      <c r="C5" s="18" t="s">
        <v>14</v>
      </c>
      <c r="D5" s="18"/>
      <c r="E5" s="63"/>
      <c r="F5" s="63"/>
    </row>
    <row r="6" spans="2:47" s="12" customFormat="1" ht="17.100000000000001" customHeight="1" x14ac:dyDescent="0.15">
      <c r="C6" s="21" t="s">
        <v>82</v>
      </c>
      <c r="D6" s="21"/>
      <c r="E6" s="63"/>
      <c r="F6" s="63"/>
    </row>
    <row r="7" spans="2:47" s="12" customFormat="1" ht="17.100000000000001" customHeight="1" x14ac:dyDescent="0.15">
      <c r="C7" s="71" t="s">
        <v>81</v>
      </c>
      <c r="D7" s="21"/>
      <c r="E7" s="63"/>
      <c r="F7" s="63"/>
    </row>
    <row r="8" spans="2:47" s="12" customFormat="1" ht="17.100000000000001" customHeight="1" x14ac:dyDescent="0.15">
      <c r="C8" s="21" t="s">
        <v>80</v>
      </c>
      <c r="D8" s="22"/>
      <c r="E8" s="63"/>
      <c r="F8" s="63"/>
    </row>
    <row r="9" spans="2:47" s="12" customFormat="1" ht="11.1" customHeight="1" x14ac:dyDescent="0.15">
      <c r="B9" s="13"/>
      <c r="C9" s="15"/>
      <c r="D9" s="15"/>
      <c r="E9" s="63"/>
      <c r="F9" s="63"/>
    </row>
    <row r="10" spans="2:47" s="12" customFormat="1" ht="21" customHeight="1" x14ac:dyDescent="0.15">
      <c r="B10" s="13"/>
      <c r="C10" s="15" t="s">
        <v>79</v>
      </c>
      <c r="D10" s="14"/>
      <c r="E10" s="63"/>
      <c r="F10" s="63"/>
      <c r="K10" s="70"/>
      <c r="L10" s="70"/>
      <c r="M10" s="70"/>
      <c r="N10" s="70"/>
    </row>
    <row r="11" spans="2:47" s="12" customFormat="1" ht="18" customHeight="1" x14ac:dyDescent="0.15">
      <c r="B11" s="13"/>
      <c r="C11" s="16">
        <v>0</v>
      </c>
      <c r="D11" s="17" t="s">
        <v>11</v>
      </c>
      <c r="E11" s="63"/>
      <c r="F11" s="63"/>
    </row>
    <row r="12" spans="2:47" ht="18" customHeight="1" thickBot="1" x14ac:dyDescent="0.2"/>
    <row r="13" spans="2:47" s="24" customFormat="1" ht="15.75" x14ac:dyDescent="0.15">
      <c r="B13" s="175"/>
      <c r="C13" s="81" t="s">
        <v>78</v>
      </c>
      <c r="D13" s="81" t="s">
        <v>101</v>
      </c>
      <c r="E13" s="82"/>
      <c r="F13" s="83"/>
      <c r="G13" s="169" t="s">
        <v>102</v>
      </c>
      <c r="H13" s="170"/>
      <c r="I13" s="170"/>
      <c r="J13" s="171"/>
      <c r="K13" s="169" t="s">
        <v>103</v>
      </c>
      <c r="L13" s="170"/>
      <c r="M13" s="171"/>
      <c r="N13" s="169" t="s">
        <v>104</v>
      </c>
      <c r="O13" s="170"/>
      <c r="P13" s="170"/>
      <c r="Q13" s="170"/>
      <c r="R13" s="170"/>
      <c r="S13" s="170"/>
      <c r="T13" s="170"/>
      <c r="U13" s="170"/>
      <c r="V13" s="170"/>
      <c r="W13" s="169" t="s">
        <v>105</v>
      </c>
      <c r="X13" s="170"/>
      <c r="Y13" s="170"/>
      <c r="Z13" s="170"/>
      <c r="AA13" s="170"/>
      <c r="AB13" s="170"/>
      <c r="AC13" s="170"/>
      <c r="AD13" s="170"/>
      <c r="AE13" s="170"/>
      <c r="AF13" s="170"/>
      <c r="AG13" s="170"/>
      <c r="AH13" s="171"/>
      <c r="AI13" s="169" t="s">
        <v>106</v>
      </c>
      <c r="AJ13" s="170"/>
      <c r="AK13" s="170"/>
      <c r="AL13" s="170"/>
      <c r="AM13" s="170"/>
      <c r="AN13" s="170"/>
      <c r="AO13" s="170"/>
      <c r="AP13" s="171"/>
      <c r="AQ13" s="23" t="s">
        <v>107</v>
      </c>
      <c r="AR13" s="23" t="s">
        <v>108</v>
      </c>
      <c r="AS13" s="23" t="s">
        <v>109</v>
      </c>
      <c r="AT13" s="23" t="s">
        <v>110</v>
      </c>
      <c r="AU13" s="23" t="s">
        <v>112</v>
      </c>
    </row>
    <row r="14" spans="2:47" s="24" customFormat="1" ht="42.75" x14ac:dyDescent="0.15">
      <c r="B14" s="176"/>
      <c r="C14" s="26" t="s">
        <v>184</v>
      </c>
      <c r="D14" s="172" t="s">
        <v>77</v>
      </c>
      <c r="E14" s="173"/>
      <c r="F14" s="174"/>
      <c r="G14" s="172" t="s">
        <v>76</v>
      </c>
      <c r="H14" s="173"/>
      <c r="I14" s="173"/>
      <c r="J14" s="174"/>
      <c r="K14" s="172" t="s">
        <v>75</v>
      </c>
      <c r="L14" s="173"/>
      <c r="M14" s="174"/>
      <c r="N14" s="172" t="s">
        <v>74</v>
      </c>
      <c r="O14" s="173"/>
      <c r="P14" s="173"/>
      <c r="Q14" s="173"/>
      <c r="R14" s="173"/>
      <c r="S14" s="173"/>
      <c r="T14" s="173"/>
      <c r="U14" s="173"/>
      <c r="V14" s="173"/>
      <c r="W14" s="172" t="s">
        <v>73</v>
      </c>
      <c r="X14" s="173"/>
      <c r="Y14" s="173"/>
      <c r="Z14" s="173"/>
      <c r="AA14" s="173"/>
      <c r="AB14" s="173"/>
      <c r="AC14" s="173"/>
      <c r="AD14" s="173"/>
      <c r="AE14" s="173"/>
      <c r="AF14" s="173"/>
      <c r="AG14" s="173"/>
      <c r="AH14" s="25"/>
      <c r="AI14" s="172" t="s">
        <v>72</v>
      </c>
      <c r="AJ14" s="173"/>
      <c r="AK14" s="173"/>
      <c r="AL14" s="173"/>
      <c r="AM14" s="173"/>
      <c r="AN14" s="173"/>
      <c r="AO14" s="173"/>
      <c r="AP14" s="174"/>
      <c r="AQ14" s="84" t="s">
        <v>90</v>
      </c>
      <c r="AR14" s="26" t="s">
        <v>7</v>
      </c>
      <c r="AS14" s="84" t="s">
        <v>95</v>
      </c>
      <c r="AT14" s="26" t="s">
        <v>111</v>
      </c>
      <c r="AU14" s="84" t="s">
        <v>113</v>
      </c>
    </row>
    <row r="15" spans="2:47" ht="14.25" x14ac:dyDescent="0.15">
      <c r="B15" s="176"/>
      <c r="C15" s="26" t="s">
        <v>52</v>
      </c>
      <c r="D15" s="37"/>
      <c r="E15" s="30"/>
      <c r="F15" s="25"/>
      <c r="G15" s="37"/>
      <c r="H15" s="30"/>
      <c r="I15" s="30"/>
      <c r="J15" s="25"/>
      <c r="K15" s="37"/>
      <c r="L15" s="30"/>
      <c r="M15" s="25"/>
      <c r="N15" s="37"/>
      <c r="O15" s="30"/>
      <c r="P15" s="30"/>
      <c r="Q15" s="30"/>
      <c r="R15" s="30"/>
      <c r="S15" s="30"/>
      <c r="T15" s="30"/>
      <c r="U15" s="30"/>
      <c r="V15" s="30"/>
      <c r="W15" s="37"/>
      <c r="X15" s="30"/>
      <c r="Y15" s="30"/>
      <c r="Z15" s="30"/>
      <c r="AA15" s="30"/>
      <c r="AB15" s="30"/>
      <c r="AC15" s="30"/>
      <c r="AD15" s="30"/>
      <c r="AE15" s="30"/>
      <c r="AF15" s="30"/>
      <c r="AG15" s="30"/>
      <c r="AH15" s="25"/>
      <c r="AI15" s="37"/>
      <c r="AJ15" s="30"/>
      <c r="AK15" s="30"/>
      <c r="AL15" s="30"/>
      <c r="AM15" s="30"/>
      <c r="AN15" s="30"/>
      <c r="AO15" s="30"/>
      <c r="AP15" s="25"/>
      <c r="AQ15" s="26"/>
      <c r="AR15" s="26"/>
      <c r="AS15" s="26"/>
      <c r="AT15" s="26"/>
      <c r="AU15" s="26" t="s">
        <v>52</v>
      </c>
    </row>
    <row r="16" spans="2:47" s="24" customFormat="1" ht="15.75" customHeight="1" x14ac:dyDescent="0.15">
      <c r="B16" s="176"/>
      <c r="C16" s="31" t="s">
        <v>71</v>
      </c>
      <c r="D16" s="172"/>
      <c r="E16" s="27"/>
      <c r="F16" s="28"/>
      <c r="G16" s="29" t="s">
        <v>70</v>
      </c>
      <c r="H16" s="30"/>
      <c r="I16" s="30"/>
      <c r="J16" s="25"/>
      <c r="K16" s="178" t="s">
        <v>69</v>
      </c>
      <c r="L16" s="179"/>
      <c r="M16" s="180"/>
      <c r="N16" s="29" t="s">
        <v>70</v>
      </c>
      <c r="O16" s="30"/>
      <c r="P16" s="30"/>
      <c r="Q16" s="30"/>
      <c r="R16" s="30"/>
      <c r="S16" s="30"/>
      <c r="T16" s="30"/>
      <c r="U16" s="30"/>
      <c r="V16" s="30"/>
      <c r="W16" s="29" t="s">
        <v>70</v>
      </c>
      <c r="X16" s="30"/>
      <c r="Y16" s="30"/>
      <c r="Z16" s="30"/>
      <c r="AA16" s="30"/>
      <c r="AB16" s="30"/>
      <c r="AC16" s="30"/>
      <c r="AD16" s="30"/>
      <c r="AE16" s="30"/>
      <c r="AF16" s="30"/>
      <c r="AG16" s="30"/>
      <c r="AH16" s="25"/>
      <c r="AI16" s="29" t="s">
        <v>69</v>
      </c>
      <c r="AJ16" s="30"/>
      <c r="AK16" s="30"/>
      <c r="AL16" s="30"/>
      <c r="AM16" s="30"/>
      <c r="AN16" s="30"/>
      <c r="AO16" s="30"/>
      <c r="AP16" s="25"/>
      <c r="AQ16" s="184" t="s">
        <v>91</v>
      </c>
      <c r="AR16" s="189" t="s">
        <v>68</v>
      </c>
      <c r="AS16" s="189" t="s">
        <v>67</v>
      </c>
      <c r="AT16" s="189" t="s">
        <v>15</v>
      </c>
      <c r="AU16" s="31" t="s">
        <v>16</v>
      </c>
    </row>
    <row r="17" spans="2:48" s="24" customFormat="1" ht="15.75" customHeight="1" x14ac:dyDescent="0.15">
      <c r="B17" s="176"/>
      <c r="C17" s="36" t="s">
        <v>94</v>
      </c>
      <c r="D17" s="177"/>
      <c r="E17" s="77"/>
      <c r="F17" s="78"/>
      <c r="G17" s="32"/>
      <c r="H17" s="33"/>
      <c r="I17" s="33"/>
      <c r="J17" s="34"/>
      <c r="K17" s="181"/>
      <c r="L17" s="182"/>
      <c r="M17" s="183"/>
      <c r="N17" s="32"/>
      <c r="O17" s="35"/>
      <c r="P17" s="35"/>
      <c r="Q17" s="35"/>
      <c r="R17" s="35"/>
      <c r="S17" s="35"/>
      <c r="T17" s="35"/>
      <c r="U17" s="35"/>
      <c r="V17" s="35"/>
      <c r="W17" s="32"/>
      <c r="X17" s="35"/>
      <c r="Y17" s="35"/>
      <c r="Z17" s="35"/>
      <c r="AA17" s="35"/>
      <c r="AB17" s="35"/>
      <c r="AC17" s="35"/>
      <c r="AD17" s="35"/>
      <c r="AE17" s="35"/>
      <c r="AF17" s="35"/>
      <c r="AG17" s="35"/>
      <c r="AH17" s="25"/>
      <c r="AI17" s="32"/>
      <c r="AJ17" s="35"/>
      <c r="AK17" s="35"/>
      <c r="AL17" s="35"/>
      <c r="AM17" s="35"/>
      <c r="AN17" s="35"/>
      <c r="AO17" s="35"/>
      <c r="AP17" s="25"/>
      <c r="AQ17" s="184"/>
      <c r="AR17" s="189"/>
      <c r="AS17" s="189"/>
      <c r="AT17" s="189"/>
      <c r="AU17" s="36" t="s">
        <v>17</v>
      </c>
    </row>
    <row r="18" spans="2:48" s="24" customFormat="1" ht="15.75" x14ac:dyDescent="0.15">
      <c r="B18" s="176"/>
      <c r="C18" s="36"/>
      <c r="D18" s="37"/>
      <c r="E18" s="30"/>
      <c r="F18" s="25"/>
      <c r="G18" s="38">
        <v>1</v>
      </c>
      <c r="H18" s="39">
        <v>2</v>
      </c>
      <c r="I18" s="40">
        <v>3</v>
      </c>
      <c r="J18" s="41"/>
      <c r="K18" s="38">
        <v>1</v>
      </c>
      <c r="L18" s="39">
        <v>2</v>
      </c>
      <c r="M18" s="42">
        <v>3</v>
      </c>
      <c r="N18" s="38">
        <v>1</v>
      </c>
      <c r="O18" s="39">
        <v>2</v>
      </c>
      <c r="P18" s="39">
        <v>3</v>
      </c>
      <c r="Q18" s="39">
        <v>4</v>
      </c>
      <c r="R18" s="39">
        <v>5</v>
      </c>
      <c r="S18" s="39">
        <v>6</v>
      </c>
      <c r="T18" s="39">
        <v>7</v>
      </c>
      <c r="U18" s="39">
        <v>8</v>
      </c>
      <c r="V18" s="42">
        <v>9</v>
      </c>
      <c r="W18" s="38">
        <v>1</v>
      </c>
      <c r="X18" s="39">
        <v>2</v>
      </c>
      <c r="Y18" s="39">
        <v>3</v>
      </c>
      <c r="Z18" s="39">
        <v>4</v>
      </c>
      <c r="AA18" s="39">
        <v>5</v>
      </c>
      <c r="AB18" s="39">
        <v>6</v>
      </c>
      <c r="AC18" s="39">
        <v>7</v>
      </c>
      <c r="AD18" s="39">
        <v>8</v>
      </c>
      <c r="AE18" s="39">
        <v>9</v>
      </c>
      <c r="AF18" s="39">
        <v>10</v>
      </c>
      <c r="AG18" s="40">
        <v>11</v>
      </c>
      <c r="AH18" s="41"/>
      <c r="AI18" s="38">
        <v>1</v>
      </c>
      <c r="AJ18" s="39">
        <v>2</v>
      </c>
      <c r="AK18" s="39">
        <v>3</v>
      </c>
      <c r="AL18" s="39">
        <v>4</v>
      </c>
      <c r="AM18" s="39">
        <v>5</v>
      </c>
      <c r="AN18" s="39">
        <v>6</v>
      </c>
      <c r="AO18" s="40">
        <v>7</v>
      </c>
      <c r="AP18" s="41"/>
      <c r="AQ18" s="184"/>
      <c r="AR18" s="189"/>
      <c r="AS18" s="189"/>
      <c r="AT18" s="189"/>
      <c r="AU18" s="36"/>
    </row>
    <row r="19" spans="2:48" s="24" customFormat="1" ht="79.5" customHeight="1" thickBot="1" x14ac:dyDescent="0.2">
      <c r="B19" s="176"/>
      <c r="C19" s="84" t="s">
        <v>59</v>
      </c>
      <c r="D19" s="190" t="s">
        <v>18</v>
      </c>
      <c r="E19" s="191"/>
      <c r="F19" s="192"/>
      <c r="G19" s="68" t="s">
        <v>19</v>
      </c>
      <c r="H19" s="67" t="s">
        <v>20</v>
      </c>
      <c r="I19" s="65" t="s">
        <v>60</v>
      </c>
      <c r="J19" s="64" t="s">
        <v>21</v>
      </c>
      <c r="K19" s="68" t="s">
        <v>22</v>
      </c>
      <c r="L19" s="67" t="s">
        <v>23</v>
      </c>
      <c r="M19" s="69" t="s">
        <v>24</v>
      </c>
      <c r="N19" s="68" t="s">
        <v>25</v>
      </c>
      <c r="O19" s="67" t="s">
        <v>26</v>
      </c>
      <c r="P19" s="67" t="s">
        <v>27</v>
      </c>
      <c r="Q19" s="67" t="s">
        <v>28</v>
      </c>
      <c r="R19" s="67" t="s">
        <v>29</v>
      </c>
      <c r="S19" s="67" t="s">
        <v>30</v>
      </c>
      <c r="T19" s="67" t="s">
        <v>31</v>
      </c>
      <c r="U19" s="67" t="s">
        <v>32</v>
      </c>
      <c r="V19" s="69" t="s">
        <v>33</v>
      </c>
      <c r="W19" s="68" t="s">
        <v>34</v>
      </c>
      <c r="X19" s="67" t="s">
        <v>35</v>
      </c>
      <c r="Y19" s="66" t="s">
        <v>36</v>
      </c>
      <c r="Z19" s="65" t="s">
        <v>37</v>
      </c>
      <c r="AA19" s="65" t="s">
        <v>38</v>
      </c>
      <c r="AB19" s="65" t="s">
        <v>39</v>
      </c>
      <c r="AC19" s="65" t="s">
        <v>40</v>
      </c>
      <c r="AD19" s="65" t="s">
        <v>41</v>
      </c>
      <c r="AE19" s="65" t="s">
        <v>42</v>
      </c>
      <c r="AF19" s="65" t="s">
        <v>43</v>
      </c>
      <c r="AG19" s="65" t="s">
        <v>10</v>
      </c>
      <c r="AH19" s="64" t="s">
        <v>44</v>
      </c>
      <c r="AI19" s="68" t="s">
        <v>66</v>
      </c>
      <c r="AJ19" s="67" t="s">
        <v>65</v>
      </c>
      <c r="AK19" s="66" t="s">
        <v>64</v>
      </c>
      <c r="AL19" s="65" t="s">
        <v>63</v>
      </c>
      <c r="AM19" s="65" t="s">
        <v>62</v>
      </c>
      <c r="AN19" s="65" t="s">
        <v>61</v>
      </c>
      <c r="AO19" s="65" t="s">
        <v>60</v>
      </c>
      <c r="AP19" s="64" t="s">
        <v>45</v>
      </c>
      <c r="AQ19" s="185"/>
      <c r="AR19" s="189"/>
      <c r="AS19" s="189"/>
      <c r="AT19" s="189"/>
      <c r="AU19" s="84" t="s">
        <v>59</v>
      </c>
    </row>
    <row r="20" spans="2:48" s="13" customFormat="1" ht="30" customHeight="1" thickBot="1" x14ac:dyDescent="0.2">
      <c r="B20" s="86">
        <v>1</v>
      </c>
      <c r="C20" s="87" t="s">
        <v>8</v>
      </c>
      <c r="D20" s="186"/>
      <c r="E20" s="187"/>
      <c r="F20" s="188"/>
      <c r="G20" s="88"/>
      <c r="H20" s="89"/>
      <c r="I20" s="89"/>
      <c r="J20" s="90"/>
      <c r="K20" s="88"/>
      <c r="L20" s="89"/>
      <c r="M20" s="91"/>
      <c r="N20" s="88"/>
      <c r="O20" s="89"/>
      <c r="P20" s="89"/>
      <c r="Q20" s="89"/>
      <c r="R20" s="89"/>
      <c r="S20" s="89"/>
      <c r="T20" s="89"/>
      <c r="U20" s="89"/>
      <c r="V20" s="91"/>
      <c r="W20" s="92"/>
      <c r="X20" s="89"/>
      <c r="Y20" s="89"/>
      <c r="Z20" s="89"/>
      <c r="AA20" s="89"/>
      <c r="AB20" s="89"/>
      <c r="AC20" s="89"/>
      <c r="AD20" s="89"/>
      <c r="AE20" s="89"/>
      <c r="AF20" s="89"/>
      <c r="AG20" s="93"/>
      <c r="AH20" s="90"/>
      <c r="AI20" s="92"/>
      <c r="AJ20" s="89"/>
      <c r="AK20" s="89"/>
      <c r="AL20" s="89"/>
      <c r="AM20" s="89"/>
      <c r="AN20" s="89"/>
      <c r="AO20" s="89"/>
      <c r="AP20" s="90"/>
      <c r="AQ20" s="94"/>
      <c r="AR20" s="95"/>
      <c r="AS20" s="95"/>
      <c r="AT20" s="95"/>
      <c r="AU20" s="87" t="s">
        <v>8</v>
      </c>
    </row>
    <row r="21" spans="2:48" s="13" customFormat="1" ht="30" customHeight="1" thickBot="1" x14ac:dyDescent="0.2">
      <c r="B21" s="86">
        <f>B20+1</f>
        <v>2</v>
      </c>
      <c r="C21" s="87" t="s">
        <v>8</v>
      </c>
      <c r="D21" s="186"/>
      <c r="E21" s="187"/>
      <c r="F21" s="188"/>
      <c r="G21" s="88"/>
      <c r="H21" s="89"/>
      <c r="I21" s="89"/>
      <c r="J21" s="90"/>
      <c r="K21" s="88"/>
      <c r="L21" s="89"/>
      <c r="M21" s="91"/>
      <c r="N21" s="88"/>
      <c r="O21" s="89"/>
      <c r="P21" s="89"/>
      <c r="Q21" s="89"/>
      <c r="R21" s="89"/>
      <c r="S21" s="89"/>
      <c r="T21" s="89"/>
      <c r="U21" s="89"/>
      <c r="V21" s="91"/>
      <c r="W21" s="92"/>
      <c r="X21" s="89"/>
      <c r="Y21" s="89"/>
      <c r="Z21" s="89"/>
      <c r="AA21" s="89"/>
      <c r="AB21" s="89"/>
      <c r="AC21" s="89"/>
      <c r="AD21" s="89"/>
      <c r="AE21" s="89"/>
      <c r="AF21" s="89"/>
      <c r="AG21" s="93"/>
      <c r="AH21" s="90"/>
      <c r="AI21" s="92"/>
      <c r="AJ21" s="89"/>
      <c r="AK21" s="89"/>
      <c r="AL21" s="89"/>
      <c r="AM21" s="89"/>
      <c r="AN21" s="89"/>
      <c r="AO21" s="89"/>
      <c r="AP21" s="90"/>
      <c r="AQ21" s="94"/>
      <c r="AR21" s="95"/>
      <c r="AS21" s="95"/>
      <c r="AT21" s="95"/>
      <c r="AU21" s="87" t="s">
        <v>8</v>
      </c>
      <c r="AV21"/>
    </row>
    <row r="22" spans="2:48" s="13" customFormat="1" ht="30" customHeight="1" thickBot="1" x14ac:dyDescent="0.2">
      <c r="B22" s="86">
        <f t="shared" ref="B22:B49" si="0">B21+1</f>
        <v>3</v>
      </c>
      <c r="C22" s="87" t="s">
        <v>8</v>
      </c>
      <c r="D22" s="186"/>
      <c r="E22" s="187"/>
      <c r="F22" s="188"/>
      <c r="G22" s="88"/>
      <c r="H22" s="89"/>
      <c r="I22" s="89"/>
      <c r="J22" s="90"/>
      <c r="K22" s="88"/>
      <c r="L22" s="89"/>
      <c r="M22" s="91"/>
      <c r="N22" s="88"/>
      <c r="O22" s="89"/>
      <c r="P22" s="89"/>
      <c r="Q22" s="89"/>
      <c r="R22" s="89"/>
      <c r="S22" s="89"/>
      <c r="T22" s="89"/>
      <c r="U22" s="89"/>
      <c r="V22" s="91"/>
      <c r="W22" s="92"/>
      <c r="X22" s="89"/>
      <c r="Y22" s="89"/>
      <c r="Z22" s="89"/>
      <c r="AA22" s="89"/>
      <c r="AB22" s="89"/>
      <c r="AC22" s="89"/>
      <c r="AD22" s="89"/>
      <c r="AE22" s="89"/>
      <c r="AF22" s="89"/>
      <c r="AG22" s="93"/>
      <c r="AH22" s="90"/>
      <c r="AI22" s="92"/>
      <c r="AJ22" s="89"/>
      <c r="AK22" s="89"/>
      <c r="AL22" s="89"/>
      <c r="AM22" s="89"/>
      <c r="AN22" s="89"/>
      <c r="AO22" s="89"/>
      <c r="AP22" s="90"/>
      <c r="AQ22" s="94"/>
      <c r="AR22" s="95"/>
      <c r="AS22" s="95"/>
      <c r="AT22" s="95"/>
      <c r="AU22" s="87" t="s">
        <v>8</v>
      </c>
      <c r="AV22"/>
    </row>
    <row r="23" spans="2:48" s="13" customFormat="1" ht="30" customHeight="1" thickBot="1" x14ac:dyDescent="0.2">
      <c r="B23" s="86">
        <f t="shared" si="0"/>
        <v>4</v>
      </c>
      <c r="C23" s="87" t="s">
        <v>8</v>
      </c>
      <c r="D23" s="186"/>
      <c r="E23" s="187"/>
      <c r="F23" s="188"/>
      <c r="G23" s="88"/>
      <c r="H23" s="89"/>
      <c r="I23" s="89"/>
      <c r="J23" s="90"/>
      <c r="K23" s="88"/>
      <c r="L23" s="89"/>
      <c r="M23" s="91"/>
      <c r="N23" s="88"/>
      <c r="O23" s="89"/>
      <c r="P23" s="89"/>
      <c r="Q23" s="89"/>
      <c r="R23" s="89"/>
      <c r="S23" s="89"/>
      <c r="T23" s="89"/>
      <c r="U23" s="89"/>
      <c r="V23" s="91"/>
      <c r="W23" s="92"/>
      <c r="X23" s="89"/>
      <c r="Y23" s="89"/>
      <c r="Z23" s="89"/>
      <c r="AA23" s="89"/>
      <c r="AB23" s="89"/>
      <c r="AC23" s="89"/>
      <c r="AD23" s="89"/>
      <c r="AE23" s="89"/>
      <c r="AF23" s="89"/>
      <c r="AG23" s="93"/>
      <c r="AH23" s="90"/>
      <c r="AI23" s="92"/>
      <c r="AJ23" s="89"/>
      <c r="AK23" s="89"/>
      <c r="AL23" s="89"/>
      <c r="AM23" s="89"/>
      <c r="AN23" s="89"/>
      <c r="AO23" s="89"/>
      <c r="AP23" s="90"/>
      <c r="AQ23" s="94"/>
      <c r="AR23" s="95"/>
      <c r="AS23" s="95"/>
      <c r="AT23" s="95"/>
      <c r="AU23" s="87" t="s">
        <v>8</v>
      </c>
      <c r="AV23"/>
    </row>
    <row r="24" spans="2:48" s="13" customFormat="1" ht="30" customHeight="1" thickBot="1" x14ac:dyDescent="0.2">
      <c r="B24" s="86">
        <f t="shared" si="0"/>
        <v>5</v>
      </c>
      <c r="C24" s="87" t="s">
        <v>8</v>
      </c>
      <c r="D24" s="186"/>
      <c r="E24" s="187"/>
      <c r="F24" s="188"/>
      <c r="G24" s="88"/>
      <c r="H24" s="89"/>
      <c r="I24" s="89"/>
      <c r="J24" s="90"/>
      <c r="K24" s="88"/>
      <c r="L24" s="89"/>
      <c r="M24" s="91"/>
      <c r="N24" s="88"/>
      <c r="O24" s="89"/>
      <c r="P24" s="89"/>
      <c r="Q24" s="89"/>
      <c r="R24" s="89"/>
      <c r="S24" s="89"/>
      <c r="T24" s="89"/>
      <c r="U24" s="89"/>
      <c r="V24" s="91"/>
      <c r="W24" s="92"/>
      <c r="X24" s="89"/>
      <c r="Y24" s="89"/>
      <c r="Z24" s="89"/>
      <c r="AA24" s="89"/>
      <c r="AB24" s="89"/>
      <c r="AC24" s="89"/>
      <c r="AD24" s="89"/>
      <c r="AE24" s="89"/>
      <c r="AF24" s="89"/>
      <c r="AG24" s="93"/>
      <c r="AH24" s="90"/>
      <c r="AI24" s="92"/>
      <c r="AJ24" s="89"/>
      <c r="AK24" s="89"/>
      <c r="AL24" s="89"/>
      <c r="AM24" s="89"/>
      <c r="AN24" s="89"/>
      <c r="AO24" s="89"/>
      <c r="AP24" s="90"/>
      <c r="AQ24" s="94"/>
      <c r="AR24" s="95"/>
      <c r="AS24" s="95"/>
      <c r="AT24" s="95"/>
      <c r="AU24" s="87" t="s">
        <v>8</v>
      </c>
      <c r="AV24"/>
    </row>
    <row r="25" spans="2:48" s="13" customFormat="1" ht="30" customHeight="1" thickBot="1" x14ac:dyDescent="0.2">
      <c r="B25" s="86">
        <f t="shared" si="0"/>
        <v>6</v>
      </c>
      <c r="C25" s="87" t="s">
        <v>8</v>
      </c>
      <c r="D25" s="186"/>
      <c r="E25" s="187"/>
      <c r="F25" s="188"/>
      <c r="G25" s="88"/>
      <c r="H25" s="89"/>
      <c r="I25" s="89"/>
      <c r="J25" s="90"/>
      <c r="K25" s="88"/>
      <c r="L25" s="89"/>
      <c r="M25" s="91"/>
      <c r="N25" s="88"/>
      <c r="O25" s="89"/>
      <c r="P25" s="89"/>
      <c r="Q25" s="89"/>
      <c r="R25" s="89"/>
      <c r="S25" s="89"/>
      <c r="T25" s="89"/>
      <c r="U25" s="89"/>
      <c r="V25" s="91"/>
      <c r="W25" s="92"/>
      <c r="X25" s="89"/>
      <c r="Y25" s="89"/>
      <c r="Z25" s="89"/>
      <c r="AA25" s="89"/>
      <c r="AB25" s="89"/>
      <c r="AC25" s="89"/>
      <c r="AD25" s="89"/>
      <c r="AE25" s="89"/>
      <c r="AF25" s="89"/>
      <c r="AG25" s="93"/>
      <c r="AH25" s="90"/>
      <c r="AI25" s="92"/>
      <c r="AJ25" s="89"/>
      <c r="AK25" s="89"/>
      <c r="AL25" s="89"/>
      <c r="AM25" s="89"/>
      <c r="AN25" s="89"/>
      <c r="AO25" s="89"/>
      <c r="AP25" s="90"/>
      <c r="AQ25" s="94"/>
      <c r="AR25" s="95"/>
      <c r="AS25" s="95"/>
      <c r="AT25" s="95"/>
      <c r="AU25" s="87" t="s">
        <v>8</v>
      </c>
      <c r="AV25"/>
    </row>
    <row r="26" spans="2:48" s="13" customFormat="1" ht="30" customHeight="1" thickBot="1" x14ac:dyDescent="0.2">
      <c r="B26" s="86">
        <f t="shared" si="0"/>
        <v>7</v>
      </c>
      <c r="C26" s="87" t="s">
        <v>8</v>
      </c>
      <c r="D26" s="186"/>
      <c r="E26" s="187"/>
      <c r="F26" s="188"/>
      <c r="G26" s="88"/>
      <c r="H26" s="89"/>
      <c r="I26" s="89"/>
      <c r="J26" s="90"/>
      <c r="K26" s="88"/>
      <c r="L26" s="89"/>
      <c r="M26" s="91"/>
      <c r="N26" s="88"/>
      <c r="O26" s="89"/>
      <c r="P26" s="89"/>
      <c r="Q26" s="89"/>
      <c r="R26" s="89"/>
      <c r="S26" s="89"/>
      <c r="T26" s="89"/>
      <c r="U26" s="89"/>
      <c r="V26" s="91"/>
      <c r="W26" s="92"/>
      <c r="X26" s="89"/>
      <c r="Y26" s="89"/>
      <c r="Z26" s="89"/>
      <c r="AA26" s="89"/>
      <c r="AB26" s="89"/>
      <c r="AC26" s="89"/>
      <c r="AD26" s="89"/>
      <c r="AE26" s="89"/>
      <c r="AF26" s="89"/>
      <c r="AG26" s="93"/>
      <c r="AH26" s="90"/>
      <c r="AI26" s="92"/>
      <c r="AJ26" s="89"/>
      <c r="AK26" s="89"/>
      <c r="AL26" s="89"/>
      <c r="AM26" s="89"/>
      <c r="AN26" s="89"/>
      <c r="AO26" s="89"/>
      <c r="AP26" s="90"/>
      <c r="AQ26" s="94"/>
      <c r="AR26" s="95"/>
      <c r="AS26" s="95"/>
      <c r="AT26" s="95"/>
      <c r="AU26" s="87" t="s">
        <v>8</v>
      </c>
      <c r="AV26"/>
    </row>
    <row r="27" spans="2:48" s="13" customFormat="1" ht="30" customHeight="1" thickBot="1" x14ac:dyDescent="0.2">
      <c r="B27" s="86">
        <f t="shared" si="0"/>
        <v>8</v>
      </c>
      <c r="C27" s="87" t="s">
        <v>8</v>
      </c>
      <c r="D27" s="186"/>
      <c r="E27" s="187"/>
      <c r="F27" s="188"/>
      <c r="G27" s="88"/>
      <c r="H27" s="89"/>
      <c r="I27" s="89"/>
      <c r="J27" s="90"/>
      <c r="K27" s="88"/>
      <c r="L27" s="89"/>
      <c r="M27" s="91"/>
      <c r="N27" s="88"/>
      <c r="O27" s="89"/>
      <c r="P27" s="89"/>
      <c r="Q27" s="89"/>
      <c r="R27" s="89"/>
      <c r="S27" s="89"/>
      <c r="T27" s="89"/>
      <c r="U27" s="89"/>
      <c r="V27" s="91"/>
      <c r="W27" s="92"/>
      <c r="X27" s="89"/>
      <c r="Y27" s="89"/>
      <c r="Z27" s="89"/>
      <c r="AA27" s="89"/>
      <c r="AB27" s="89"/>
      <c r="AC27" s="89"/>
      <c r="AD27" s="89"/>
      <c r="AE27" s="89"/>
      <c r="AF27" s="89"/>
      <c r="AG27" s="93"/>
      <c r="AH27" s="90"/>
      <c r="AI27" s="92"/>
      <c r="AJ27" s="89"/>
      <c r="AK27" s="89"/>
      <c r="AL27" s="89"/>
      <c r="AM27" s="89"/>
      <c r="AN27" s="89"/>
      <c r="AO27" s="89"/>
      <c r="AP27" s="90"/>
      <c r="AQ27" s="94"/>
      <c r="AR27" s="95"/>
      <c r="AS27" s="95"/>
      <c r="AT27" s="95"/>
      <c r="AU27" s="87" t="s">
        <v>8</v>
      </c>
      <c r="AV27"/>
    </row>
    <row r="28" spans="2:48" s="13" customFormat="1" ht="30" customHeight="1" thickBot="1" x14ac:dyDescent="0.2">
      <c r="B28" s="86">
        <f t="shared" si="0"/>
        <v>9</v>
      </c>
      <c r="C28" s="87" t="s">
        <v>8</v>
      </c>
      <c r="D28" s="186"/>
      <c r="E28" s="187"/>
      <c r="F28" s="188"/>
      <c r="G28" s="88"/>
      <c r="H28" s="89"/>
      <c r="I28" s="89"/>
      <c r="J28" s="90"/>
      <c r="K28" s="88"/>
      <c r="L28" s="89"/>
      <c r="M28" s="91"/>
      <c r="N28" s="88"/>
      <c r="O28" s="89"/>
      <c r="P28" s="89"/>
      <c r="Q28" s="89"/>
      <c r="R28" s="89"/>
      <c r="S28" s="89"/>
      <c r="T28" s="89"/>
      <c r="U28" s="89"/>
      <c r="V28" s="91"/>
      <c r="W28" s="92"/>
      <c r="X28" s="89"/>
      <c r="Y28" s="89"/>
      <c r="Z28" s="89"/>
      <c r="AA28" s="89"/>
      <c r="AB28" s="89"/>
      <c r="AC28" s="89"/>
      <c r="AD28" s="89"/>
      <c r="AE28" s="89"/>
      <c r="AF28" s="89"/>
      <c r="AG28" s="93"/>
      <c r="AH28" s="90"/>
      <c r="AI28" s="92"/>
      <c r="AJ28" s="89"/>
      <c r="AK28" s="89"/>
      <c r="AL28" s="89"/>
      <c r="AM28" s="89"/>
      <c r="AN28" s="89"/>
      <c r="AO28" s="89"/>
      <c r="AP28" s="90"/>
      <c r="AQ28" s="94"/>
      <c r="AR28" s="95"/>
      <c r="AS28" s="95"/>
      <c r="AT28" s="95"/>
      <c r="AU28" s="87" t="s">
        <v>8</v>
      </c>
      <c r="AV28"/>
    </row>
    <row r="29" spans="2:48" s="13" customFormat="1" ht="30" customHeight="1" thickBot="1" x14ac:dyDescent="0.2">
      <c r="B29" s="86">
        <f t="shared" si="0"/>
        <v>10</v>
      </c>
      <c r="C29" s="87" t="s">
        <v>8</v>
      </c>
      <c r="D29" s="186"/>
      <c r="E29" s="187"/>
      <c r="F29" s="188"/>
      <c r="G29" s="88"/>
      <c r="H29" s="89"/>
      <c r="I29" s="89"/>
      <c r="J29" s="90"/>
      <c r="K29" s="88"/>
      <c r="L29" s="89"/>
      <c r="M29" s="91"/>
      <c r="N29" s="88"/>
      <c r="O29" s="89"/>
      <c r="P29" s="89"/>
      <c r="Q29" s="89"/>
      <c r="R29" s="89"/>
      <c r="S29" s="89"/>
      <c r="T29" s="89"/>
      <c r="U29" s="89"/>
      <c r="V29" s="91"/>
      <c r="W29" s="92"/>
      <c r="X29" s="89"/>
      <c r="Y29" s="89"/>
      <c r="Z29" s="89"/>
      <c r="AA29" s="89"/>
      <c r="AB29" s="89"/>
      <c r="AC29" s="89"/>
      <c r="AD29" s="89"/>
      <c r="AE29" s="89"/>
      <c r="AF29" s="89"/>
      <c r="AG29" s="93"/>
      <c r="AH29" s="90"/>
      <c r="AI29" s="92"/>
      <c r="AJ29" s="89"/>
      <c r="AK29" s="89"/>
      <c r="AL29" s="89"/>
      <c r="AM29" s="89"/>
      <c r="AN29" s="89"/>
      <c r="AO29" s="89"/>
      <c r="AP29" s="90"/>
      <c r="AQ29" s="94"/>
      <c r="AR29" s="95"/>
      <c r="AS29" s="95"/>
      <c r="AT29" s="95"/>
      <c r="AU29" s="87" t="s">
        <v>8</v>
      </c>
      <c r="AV29"/>
    </row>
    <row r="30" spans="2:48" s="13" customFormat="1" ht="30" customHeight="1" thickBot="1" x14ac:dyDescent="0.2">
      <c r="B30" s="86">
        <f t="shared" si="0"/>
        <v>11</v>
      </c>
      <c r="C30" s="87" t="s">
        <v>8</v>
      </c>
      <c r="D30" s="186"/>
      <c r="E30" s="187"/>
      <c r="F30" s="188"/>
      <c r="G30" s="88"/>
      <c r="H30" s="89"/>
      <c r="I30" s="89"/>
      <c r="J30" s="90"/>
      <c r="K30" s="88"/>
      <c r="L30" s="89"/>
      <c r="M30" s="91"/>
      <c r="N30" s="88"/>
      <c r="O30" s="89"/>
      <c r="P30" s="89"/>
      <c r="Q30" s="89"/>
      <c r="R30" s="89"/>
      <c r="S30" s="89"/>
      <c r="T30" s="89"/>
      <c r="U30" s="89"/>
      <c r="V30" s="91"/>
      <c r="W30" s="92"/>
      <c r="X30" s="89"/>
      <c r="Y30" s="89"/>
      <c r="Z30" s="89"/>
      <c r="AA30" s="89"/>
      <c r="AB30" s="89"/>
      <c r="AC30" s="89"/>
      <c r="AD30" s="89"/>
      <c r="AE30" s="89"/>
      <c r="AF30" s="89"/>
      <c r="AG30" s="93"/>
      <c r="AH30" s="90"/>
      <c r="AI30" s="92"/>
      <c r="AJ30" s="89"/>
      <c r="AK30" s="89"/>
      <c r="AL30" s="89"/>
      <c r="AM30" s="89"/>
      <c r="AN30" s="89"/>
      <c r="AO30" s="89"/>
      <c r="AP30" s="90"/>
      <c r="AQ30" s="94"/>
      <c r="AR30" s="95"/>
      <c r="AS30" s="95"/>
      <c r="AT30" s="95"/>
      <c r="AU30" s="87" t="s">
        <v>8</v>
      </c>
      <c r="AV30"/>
    </row>
    <row r="31" spans="2:48" s="13" customFormat="1" ht="30" customHeight="1" thickBot="1" x14ac:dyDescent="0.2">
      <c r="B31" s="86">
        <f t="shared" si="0"/>
        <v>12</v>
      </c>
      <c r="C31" s="87" t="s">
        <v>8</v>
      </c>
      <c r="D31" s="186"/>
      <c r="E31" s="187"/>
      <c r="F31" s="188"/>
      <c r="G31" s="88"/>
      <c r="H31" s="89"/>
      <c r="I31" s="89"/>
      <c r="J31" s="90"/>
      <c r="K31" s="88"/>
      <c r="L31" s="89"/>
      <c r="M31" s="91"/>
      <c r="N31" s="88"/>
      <c r="O31" s="89"/>
      <c r="P31" s="89"/>
      <c r="Q31" s="89"/>
      <c r="R31" s="89"/>
      <c r="S31" s="89"/>
      <c r="T31" s="89"/>
      <c r="U31" s="89"/>
      <c r="V31" s="91"/>
      <c r="W31" s="92"/>
      <c r="X31" s="89"/>
      <c r="Y31" s="89"/>
      <c r="Z31" s="89"/>
      <c r="AA31" s="89"/>
      <c r="AB31" s="89"/>
      <c r="AC31" s="89"/>
      <c r="AD31" s="89"/>
      <c r="AE31" s="89"/>
      <c r="AF31" s="89"/>
      <c r="AG31" s="93"/>
      <c r="AH31" s="90"/>
      <c r="AI31" s="92"/>
      <c r="AJ31" s="89"/>
      <c r="AK31" s="89"/>
      <c r="AL31" s="89"/>
      <c r="AM31" s="89"/>
      <c r="AN31" s="89"/>
      <c r="AO31" s="89"/>
      <c r="AP31" s="90"/>
      <c r="AQ31" s="94"/>
      <c r="AR31" s="95"/>
      <c r="AS31" s="95"/>
      <c r="AT31" s="95"/>
      <c r="AU31" s="87" t="s">
        <v>8</v>
      </c>
      <c r="AV31"/>
    </row>
    <row r="32" spans="2:48" s="13" customFormat="1" ht="30" customHeight="1" thickBot="1" x14ac:dyDescent="0.2">
      <c r="B32" s="86">
        <f t="shared" si="0"/>
        <v>13</v>
      </c>
      <c r="C32" s="87" t="s">
        <v>8</v>
      </c>
      <c r="D32" s="186"/>
      <c r="E32" s="187"/>
      <c r="F32" s="188"/>
      <c r="G32" s="88"/>
      <c r="H32" s="89"/>
      <c r="I32" s="89"/>
      <c r="J32" s="90"/>
      <c r="K32" s="88"/>
      <c r="L32" s="89"/>
      <c r="M32" s="91"/>
      <c r="N32" s="88"/>
      <c r="O32" s="89"/>
      <c r="P32" s="89"/>
      <c r="Q32" s="89"/>
      <c r="R32" s="89"/>
      <c r="S32" s="89"/>
      <c r="T32" s="89"/>
      <c r="U32" s="89"/>
      <c r="V32" s="91"/>
      <c r="W32" s="92"/>
      <c r="X32" s="89"/>
      <c r="Y32" s="89"/>
      <c r="Z32" s="89"/>
      <c r="AA32" s="89"/>
      <c r="AB32" s="89"/>
      <c r="AC32" s="89"/>
      <c r="AD32" s="89"/>
      <c r="AE32" s="89"/>
      <c r="AF32" s="89"/>
      <c r="AG32" s="93"/>
      <c r="AH32" s="90"/>
      <c r="AI32" s="92"/>
      <c r="AJ32" s="89"/>
      <c r="AK32" s="89"/>
      <c r="AL32" s="89"/>
      <c r="AM32" s="89"/>
      <c r="AN32" s="89"/>
      <c r="AO32" s="89"/>
      <c r="AP32" s="90"/>
      <c r="AQ32" s="94"/>
      <c r="AR32" s="95"/>
      <c r="AS32" s="95"/>
      <c r="AT32" s="95"/>
      <c r="AU32" s="87" t="s">
        <v>8</v>
      </c>
      <c r="AV32"/>
    </row>
    <row r="33" spans="2:48" s="13" customFormat="1" ht="30" customHeight="1" thickBot="1" x14ac:dyDescent="0.2">
      <c r="B33" s="86">
        <f t="shared" si="0"/>
        <v>14</v>
      </c>
      <c r="C33" s="87" t="s">
        <v>8</v>
      </c>
      <c r="D33" s="186"/>
      <c r="E33" s="187"/>
      <c r="F33" s="188"/>
      <c r="G33" s="88"/>
      <c r="H33" s="89"/>
      <c r="I33" s="89"/>
      <c r="J33" s="90"/>
      <c r="K33" s="88"/>
      <c r="L33" s="89"/>
      <c r="M33" s="91"/>
      <c r="N33" s="88"/>
      <c r="O33" s="89"/>
      <c r="P33" s="89"/>
      <c r="Q33" s="89"/>
      <c r="R33" s="89"/>
      <c r="S33" s="89"/>
      <c r="T33" s="89"/>
      <c r="U33" s="89"/>
      <c r="V33" s="91"/>
      <c r="W33" s="92"/>
      <c r="X33" s="89"/>
      <c r="Y33" s="89"/>
      <c r="Z33" s="89"/>
      <c r="AA33" s="89"/>
      <c r="AB33" s="89"/>
      <c r="AC33" s="89"/>
      <c r="AD33" s="89"/>
      <c r="AE33" s="89"/>
      <c r="AF33" s="89"/>
      <c r="AG33" s="93"/>
      <c r="AH33" s="90"/>
      <c r="AI33" s="92"/>
      <c r="AJ33" s="89"/>
      <c r="AK33" s="89"/>
      <c r="AL33" s="89"/>
      <c r="AM33" s="89"/>
      <c r="AN33" s="89"/>
      <c r="AO33" s="89"/>
      <c r="AP33" s="90"/>
      <c r="AQ33" s="94"/>
      <c r="AR33" s="95"/>
      <c r="AS33" s="95"/>
      <c r="AT33" s="95"/>
      <c r="AU33" s="87" t="s">
        <v>8</v>
      </c>
      <c r="AV33"/>
    </row>
    <row r="34" spans="2:48" s="13" customFormat="1" ht="30" customHeight="1" thickBot="1" x14ac:dyDescent="0.2">
      <c r="B34" s="86">
        <f t="shared" si="0"/>
        <v>15</v>
      </c>
      <c r="C34" s="87" t="s">
        <v>8</v>
      </c>
      <c r="D34" s="186"/>
      <c r="E34" s="187"/>
      <c r="F34" s="188"/>
      <c r="G34" s="88"/>
      <c r="H34" s="89"/>
      <c r="I34" s="89"/>
      <c r="J34" s="90"/>
      <c r="K34" s="88"/>
      <c r="L34" s="89"/>
      <c r="M34" s="91"/>
      <c r="N34" s="88"/>
      <c r="O34" s="89"/>
      <c r="P34" s="89"/>
      <c r="Q34" s="89"/>
      <c r="R34" s="89"/>
      <c r="S34" s="89"/>
      <c r="T34" s="89"/>
      <c r="U34" s="89"/>
      <c r="V34" s="91"/>
      <c r="W34" s="92"/>
      <c r="X34" s="89"/>
      <c r="Y34" s="89"/>
      <c r="Z34" s="89"/>
      <c r="AA34" s="89"/>
      <c r="AB34" s="89"/>
      <c r="AC34" s="89"/>
      <c r="AD34" s="89"/>
      <c r="AE34" s="89"/>
      <c r="AF34" s="89"/>
      <c r="AG34" s="93"/>
      <c r="AH34" s="90"/>
      <c r="AI34" s="92"/>
      <c r="AJ34" s="89"/>
      <c r="AK34" s="89"/>
      <c r="AL34" s="89"/>
      <c r="AM34" s="89"/>
      <c r="AN34" s="89"/>
      <c r="AO34" s="89"/>
      <c r="AP34" s="90"/>
      <c r="AQ34" s="94"/>
      <c r="AR34" s="95"/>
      <c r="AS34" s="95"/>
      <c r="AT34" s="95"/>
      <c r="AU34" s="87" t="s">
        <v>8</v>
      </c>
      <c r="AV34"/>
    </row>
    <row r="35" spans="2:48" s="13" customFormat="1" ht="30" customHeight="1" thickBot="1" x14ac:dyDescent="0.2">
      <c r="B35" s="86">
        <f t="shared" si="0"/>
        <v>16</v>
      </c>
      <c r="C35" s="87" t="s">
        <v>8</v>
      </c>
      <c r="D35" s="186"/>
      <c r="E35" s="187"/>
      <c r="F35" s="188"/>
      <c r="G35" s="88"/>
      <c r="H35" s="89"/>
      <c r="I35" s="89"/>
      <c r="J35" s="90"/>
      <c r="K35" s="88"/>
      <c r="L35" s="89"/>
      <c r="M35" s="91"/>
      <c r="N35" s="88"/>
      <c r="O35" s="89"/>
      <c r="P35" s="89"/>
      <c r="Q35" s="89"/>
      <c r="R35" s="89"/>
      <c r="S35" s="89"/>
      <c r="T35" s="89"/>
      <c r="U35" s="89"/>
      <c r="V35" s="91"/>
      <c r="W35" s="92"/>
      <c r="X35" s="89"/>
      <c r="Y35" s="89"/>
      <c r="Z35" s="89"/>
      <c r="AA35" s="89"/>
      <c r="AB35" s="89"/>
      <c r="AC35" s="89"/>
      <c r="AD35" s="89"/>
      <c r="AE35" s="89"/>
      <c r="AF35" s="89"/>
      <c r="AG35" s="93"/>
      <c r="AH35" s="90"/>
      <c r="AI35" s="92"/>
      <c r="AJ35" s="89"/>
      <c r="AK35" s="89"/>
      <c r="AL35" s="89"/>
      <c r="AM35" s="89"/>
      <c r="AN35" s="89"/>
      <c r="AO35" s="89"/>
      <c r="AP35" s="90"/>
      <c r="AQ35" s="94"/>
      <c r="AR35" s="95"/>
      <c r="AS35" s="95"/>
      <c r="AT35" s="95"/>
      <c r="AU35" s="87" t="s">
        <v>8</v>
      </c>
      <c r="AV35"/>
    </row>
    <row r="36" spans="2:48" s="13" customFormat="1" ht="30" customHeight="1" thickBot="1" x14ac:dyDescent="0.2">
      <c r="B36" s="86">
        <f t="shared" si="0"/>
        <v>17</v>
      </c>
      <c r="C36" s="87" t="s">
        <v>8</v>
      </c>
      <c r="D36" s="186"/>
      <c r="E36" s="187"/>
      <c r="F36" s="188"/>
      <c r="G36" s="88"/>
      <c r="H36" s="89"/>
      <c r="I36" s="89"/>
      <c r="J36" s="90"/>
      <c r="K36" s="88"/>
      <c r="L36" s="89"/>
      <c r="M36" s="91"/>
      <c r="N36" s="88"/>
      <c r="O36" s="89"/>
      <c r="P36" s="89"/>
      <c r="Q36" s="89"/>
      <c r="R36" s="89"/>
      <c r="S36" s="89"/>
      <c r="T36" s="89"/>
      <c r="U36" s="89"/>
      <c r="V36" s="91"/>
      <c r="W36" s="92"/>
      <c r="X36" s="89"/>
      <c r="Y36" s="89"/>
      <c r="Z36" s="89"/>
      <c r="AA36" s="89"/>
      <c r="AB36" s="89"/>
      <c r="AC36" s="89"/>
      <c r="AD36" s="89"/>
      <c r="AE36" s="89"/>
      <c r="AF36" s="89"/>
      <c r="AG36" s="93"/>
      <c r="AH36" s="90"/>
      <c r="AI36" s="92"/>
      <c r="AJ36" s="89"/>
      <c r="AK36" s="89"/>
      <c r="AL36" s="89"/>
      <c r="AM36" s="89"/>
      <c r="AN36" s="89"/>
      <c r="AO36" s="89"/>
      <c r="AP36" s="90"/>
      <c r="AQ36" s="94"/>
      <c r="AR36" s="95"/>
      <c r="AS36" s="95"/>
      <c r="AT36" s="95"/>
      <c r="AU36" s="87" t="s">
        <v>8</v>
      </c>
      <c r="AV36"/>
    </row>
    <row r="37" spans="2:48" s="13" customFormat="1" ht="30" customHeight="1" thickBot="1" x14ac:dyDescent="0.2">
      <c r="B37" s="86">
        <f t="shared" si="0"/>
        <v>18</v>
      </c>
      <c r="C37" s="87" t="s">
        <v>8</v>
      </c>
      <c r="D37" s="186"/>
      <c r="E37" s="187"/>
      <c r="F37" s="188"/>
      <c r="G37" s="88"/>
      <c r="H37" s="89"/>
      <c r="I37" s="89"/>
      <c r="J37" s="90"/>
      <c r="K37" s="88"/>
      <c r="L37" s="89"/>
      <c r="M37" s="91"/>
      <c r="N37" s="88"/>
      <c r="O37" s="89"/>
      <c r="P37" s="89"/>
      <c r="Q37" s="89"/>
      <c r="R37" s="89"/>
      <c r="S37" s="89"/>
      <c r="T37" s="89"/>
      <c r="U37" s="89"/>
      <c r="V37" s="91"/>
      <c r="W37" s="92"/>
      <c r="X37" s="89"/>
      <c r="Y37" s="89"/>
      <c r="Z37" s="89"/>
      <c r="AA37" s="89"/>
      <c r="AB37" s="89"/>
      <c r="AC37" s="89"/>
      <c r="AD37" s="89"/>
      <c r="AE37" s="89"/>
      <c r="AF37" s="89"/>
      <c r="AG37" s="93"/>
      <c r="AH37" s="90"/>
      <c r="AI37" s="92"/>
      <c r="AJ37" s="89"/>
      <c r="AK37" s="89"/>
      <c r="AL37" s="89"/>
      <c r="AM37" s="89"/>
      <c r="AN37" s="89"/>
      <c r="AO37" s="89"/>
      <c r="AP37" s="90"/>
      <c r="AQ37" s="94"/>
      <c r="AR37" s="95"/>
      <c r="AS37" s="95"/>
      <c r="AT37" s="95"/>
      <c r="AU37" s="87" t="s">
        <v>8</v>
      </c>
      <c r="AV37"/>
    </row>
    <row r="38" spans="2:48" s="13" customFormat="1" ht="30" customHeight="1" thickBot="1" x14ac:dyDescent="0.2">
      <c r="B38" s="86">
        <f t="shared" si="0"/>
        <v>19</v>
      </c>
      <c r="C38" s="87" t="s">
        <v>8</v>
      </c>
      <c r="D38" s="186"/>
      <c r="E38" s="187"/>
      <c r="F38" s="188"/>
      <c r="G38" s="88"/>
      <c r="H38" s="89"/>
      <c r="I38" s="89"/>
      <c r="J38" s="90"/>
      <c r="K38" s="88"/>
      <c r="L38" s="89"/>
      <c r="M38" s="91"/>
      <c r="N38" s="88"/>
      <c r="O38" s="89"/>
      <c r="P38" s="89"/>
      <c r="Q38" s="89"/>
      <c r="R38" s="89"/>
      <c r="S38" s="89"/>
      <c r="T38" s="89"/>
      <c r="U38" s="89"/>
      <c r="V38" s="91"/>
      <c r="W38" s="92"/>
      <c r="X38" s="89"/>
      <c r="Y38" s="89"/>
      <c r="Z38" s="89"/>
      <c r="AA38" s="89"/>
      <c r="AB38" s="89"/>
      <c r="AC38" s="89"/>
      <c r="AD38" s="89"/>
      <c r="AE38" s="89"/>
      <c r="AF38" s="89"/>
      <c r="AG38" s="93"/>
      <c r="AH38" s="90"/>
      <c r="AI38" s="92"/>
      <c r="AJ38" s="89"/>
      <c r="AK38" s="89"/>
      <c r="AL38" s="89"/>
      <c r="AM38" s="89"/>
      <c r="AN38" s="89"/>
      <c r="AO38" s="89"/>
      <c r="AP38" s="90"/>
      <c r="AQ38" s="94"/>
      <c r="AR38" s="95"/>
      <c r="AS38" s="95"/>
      <c r="AT38" s="95"/>
      <c r="AU38" s="87" t="s">
        <v>8</v>
      </c>
      <c r="AV38"/>
    </row>
    <row r="39" spans="2:48" s="13" customFormat="1" ht="30" customHeight="1" thickBot="1" x14ac:dyDescent="0.2">
      <c r="B39" s="86">
        <f t="shared" si="0"/>
        <v>20</v>
      </c>
      <c r="C39" s="87" t="s">
        <v>8</v>
      </c>
      <c r="D39" s="186"/>
      <c r="E39" s="187"/>
      <c r="F39" s="188"/>
      <c r="G39" s="88"/>
      <c r="H39" s="89"/>
      <c r="I39" s="89"/>
      <c r="J39" s="90"/>
      <c r="K39" s="88"/>
      <c r="L39" s="89"/>
      <c r="M39" s="91"/>
      <c r="N39" s="88"/>
      <c r="O39" s="89"/>
      <c r="P39" s="89"/>
      <c r="Q39" s="89"/>
      <c r="R39" s="89"/>
      <c r="S39" s="89"/>
      <c r="T39" s="89"/>
      <c r="U39" s="89"/>
      <c r="V39" s="91"/>
      <c r="W39" s="92"/>
      <c r="X39" s="89"/>
      <c r="Y39" s="89"/>
      <c r="Z39" s="89"/>
      <c r="AA39" s="89"/>
      <c r="AB39" s="89"/>
      <c r="AC39" s="89"/>
      <c r="AD39" s="89"/>
      <c r="AE39" s="89"/>
      <c r="AF39" s="89"/>
      <c r="AG39" s="93"/>
      <c r="AH39" s="90"/>
      <c r="AI39" s="92"/>
      <c r="AJ39" s="89"/>
      <c r="AK39" s="89"/>
      <c r="AL39" s="89"/>
      <c r="AM39" s="89"/>
      <c r="AN39" s="89"/>
      <c r="AO39" s="89"/>
      <c r="AP39" s="90"/>
      <c r="AQ39" s="94"/>
      <c r="AR39" s="95"/>
      <c r="AS39" s="95"/>
      <c r="AT39" s="95"/>
      <c r="AU39" s="87" t="s">
        <v>8</v>
      </c>
      <c r="AV39"/>
    </row>
    <row r="40" spans="2:48" s="13" customFormat="1" ht="30" customHeight="1" thickBot="1" x14ac:dyDescent="0.2">
      <c r="B40" s="86">
        <f t="shared" si="0"/>
        <v>21</v>
      </c>
      <c r="C40" s="87" t="s">
        <v>8</v>
      </c>
      <c r="D40" s="186"/>
      <c r="E40" s="187"/>
      <c r="F40" s="188"/>
      <c r="G40" s="88"/>
      <c r="H40" s="89"/>
      <c r="I40" s="89"/>
      <c r="J40" s="90"/>
      <c r="K40" s="88"/>
      <c r="L40" s="89"/>
      <c r="M40" s="91"/>
      <c r="N40" s="88"/>
      <c r="O40" s="89"/>
      <c r="P40" s="89"/>
      <c r="Q40" s="89"/>
      <c r="R40" s="89"/>
      <c r="S40" s="89"/>
      <c r="T40" s="89"/>
      <c r="U40" s="89"/>
      <c r="V40" s="91"/>
      <c r="W40" s="92"/>
      <c r="X40" s="89"/>
      <c r="Y40" s="89"/>
      <c r="Z40" s="89"/>
      <c r="AA40" s="89"/>
      <c r="AB40" s="89"/>
      <c r="AC40" s="89"/>
      <c r="AD40" s="89"/>
      <c r="AE40" s="89"/>
      <c r="AF40" s="89"/>
      <c r="AG40" s="93"/>
      <c r="AH40" s="90"/>
      <c r="AI40" s="92"/>
      <c r="AJ40" s="89"/>
      <c r="AK40" s="89"/>
      <c r="AL40" s="89"/>
      <c r="AM40" s="89"/>
      <c r="AN40" s="89"/>
      <c r="AO40" s="89"/>
      <c r="AP40" s="90"/>
      <c r="AQ40" s="94"/>
      <c r="AR40" s="95"/>
      <c r="AS40" s="95"/>
      <c r="AT40" s="95"/>
      <c r="AU40" s="87" t="s">
        <v>8</v>
      </c>
      <c r="AV40"/>
    </row>
    <row r="41" spans="2:48" s="13" customFormat="1" ht="30" customHeight="1" thickBot="1" x14ac:dyDescent="0.2">
      <c r="B41" s="86">
        <f t="shared" si="0"/>
        <v>22</v>
      </c>
      <c r="C41" s="87" t="s">
        <v>8</v>
      </c>
      <c r="D41" s="186"/>
      <c r="E41" s="187"/>
      <c r="F41" s="188"/>
      <c r="G41" s="88"/>
      <c r="H41" s="89"/>
      <c r="I41" s="89"/>
      <c r="J41" s="90"/>
      <c r="K41" s="88"/>
      <c r="L41" s="89"/>
      <c r="M41" s="91"/>
      <c r="N41" s="88"/>
      <c r="O41" s="89"/>
      <c r="P41" s="89"/>
      <c r="Q41" s="89"/>
      <c r="R41" s="89"/>
      <c r="S41" s="89"/>
      <c r="T41" s="89"/>
      <c r="U41" s="89"/>
      <c r="V41" s="91"/>
      <c r="W41" s="92"/>
      <c r="X41" s="89"/>
      <c r="Y41" s="89"/>
      <c r="Z41" s="89"/>
      <c r="AA41" s="89"/>
      <c r="AB41" s="89"/>
      <c r="AC41" s="89"/>
      <c r="AD41" s="89"/>
      <c r="AE41" s="89"/>
      <c r="AF41" s="89"/>
      <c r="AG41" s="93"/>
      <c r="AH41" s="90"/>
      <c r="AI41" s="92"/>
      <c r="AJ41" s="89"/>
      <c r="AK41" s="89"/>
      <c r="AL41" s="89"/>
      <c r="AM41" s="89"/>
      <c r="AN41" s="89"/>
      <c r="AO41" s="89"/>
      <c r="AP41" s="90"/>
      <c r="AQ41" s="94"/>
      <c r="AR41" s="95"/>
      <c r="AS41" s="95"/>
      <c r="AT41" s="95"/>
      <c r="AU41" s="87" t="s">
        <v>8</v>
      </c>
      <c r="AV41"/>
    </row>
    <row r="42" spans="2:48" s="13" customFormat="1" ht="30" customHeight="1" thickBot="1" x14ac:dyDescent="0.2">
      <c r="B42" s="86">
        <f t="shared" si="0"/>
        <v>23</v>
      </c>
      <c r="C42" s="87" t="s">
        <v>8</v>
      </c>
      <c r="D42" s="186"/>
      <c r="E42" s="187"/>
      <c r="F42" s="188"/>
      <c r="G42" s="88"/>
      <c r="H42" s="89"/>
      <c r="I42" s="89"/>
      <c r="J42" s="90"/>
      <c r="K42" s="88"/>
      <c r="L42" s="89"/>
      <c r="M42" s="91"/>
      <c r="N42" s="88"/>
      <c r="O42" s="89"/>
      <c r="P42" s="89"/>
      <c r="Q42" s="89"/>
      <c r="R42" s="89"/>
      <c r="S42" s="89"/>
      <c r="T42" s="89"/>
      <c r="U42" s="89"/>
      <c r="V42" s="91"/>
      <c r="W42" s="92"/>
      <c r="X42" s="89"/>
      <c r="Y42" s="89"/>
      <c r="Z42" s="89"/>
      <c r="AA42" s="89"/>
      <c r="AB42" s="89"/>
      <c r="AC42" s="89"/>
      <c r="AD42" s="89"/>
      <c r="AE42" s="89"/>
      <c r="AF42" s="89"/>
      <c r="AG42" s="93"/>
      <c r="AH42" s="90"/>
      <c r="AI42" s="92"/>
      <c r="AJ42" s="89"/>
      <c r="AK42" s="89"/>
      <c r="AL42" s="89"/>
      <c r="AM42" s="89"/>
      <c r="AN42" s="89"/>
      <c r="AO42" s="89"/>
      <c r="AP42" s="90"/>
      <c r="AQ42" s="94"/>
      <c r="AR42" s="95"/>
      <c r="AS42" s="95"/>
      <c r="AT42" s="95"/>
      <c r="AU42" s="87" t="s">
        <v>8</v>
      </c>
      <c r="AV42"/>
    </row>
    <row r="43" spans="2:48" s="13" customFormat="1" ht="30" customHeight="1" thickBot="1" x14ac:dyDescent="0.2">
      <c r="B43" s="86">
        <f t="shared" si="0"/>
        <v>24</v>
      </c>
      <c r="C43" s="87" t="s">
        <v>8</v>
      </c>
      <c r="D43" s="186"/>
      <c r="E43" s="187"/>
      <c r="F43" s="188"/>
      <c r="G43" s="88"/>
      <c r="H43" s="89"/>
      <c r="I43" s="89"/>
      <c r="J43" s="90"/>
      <c r="K43" s="88"/>
      <c r="L43" s="89"/>
      <c r="M43" s="91"/>
      <c r="N43" s="88"/>
      <c r="O43" s="89"/>
      <c r="P43" s="89"/>
      <c r="Q43" s="89"/>
      <c r="R43" s="89"/>
      <c r="S43" s="89"/>
      <c r="T43" s="89"/>
      <c r="U43" s="89"/>
      <c r="V43" s="91"/>
      <c r="W43" s="92"/>
      <c r="X43" s="89"/>
      <c r="Y43" s="89"/>
      <c r="Z43" s="89"/>
      <c r="AA43" s="89"/>
      <c r="AB43" s="89"/>
      <c r="AC43" s="89"/>
      <c r="AD43" s="89"/>
      <c r="AE43" s="89"/>
      <c r="AF43" s="89"/>
      <c r="AG43" s="93"/>
      <c r="AH43" s="90"/>
      <c r="AI43" s="92"/>
      <c r="AJ43" s="89"/>
      <c r="AK43" s="89"/>
      <c r="AL43" s="89"/>
      <c r="AM43" s="89"/>
      <c r="AN43" s="89"/>
      <c r="AO43" s="89"/>
      <c r="AP43" s="90"/>
      <c r="AQ43" s="94"/>
      <c r="AR43" s="95"/>
      <c r="AS43" s="95"/>
      <c r="AT43" s="95"/>
      <c r="AU43" s="87" t="s">
        <v>8</v>
      </c>
      <c r="AV43"/>
    </row>
    <row r="44" spans="2:48" s="13" customFormat="1" ht="30" customHeight="1" thickBot="1" x14ac:dyDescent="0.2">
      <c r="B44" s="86">
        <f t="shared" si="0"/>
        <v>25</v>
      </c>
      <c r="C44" s="87" t="s">
        <v>8</v>
      </c>
      <c r="D44" s="186"/>
      <c r="E44" s="187"/>
      <c r="F44" s="188"/>
      <c r="G44" s="88"/>
      <c r="H44" s="89"/>
      <c r="I44" s="89"/>
      <c r="J44" s="90"/>
      <c r="K44" s="88"/>
      <c r="L44" s="89"/>
      <c r="M44" s="91"/>
      <c r="N44" s="88"/>
      <c r="O44" s="89"/>
      <c r="P44" s="89"/>
      <c r="Q44" s="89"/>
      <c r="R44" s="89"/>
      <c r="S44" s="89"/>
      <c r="T44" s="89"/>
      <c r="U44" s="89"/>
      <c r="V44" s="91"/>
      <c r="W44" s="92"/>
      <c r="X44" s="89"/>
      <c r="Y44" s="89"/>
      <c r="Z44" s="89"/>
      <c r="AA44" s="89"/>
      <c r="AB44" s="89"/>
      <c r="AC44" s="89"/>
      <c r="AD44" s="89"/>
      <c r="AE44" s="89"/>
      <c r="AF44" s="89"/>
      <c r="AG44" s="93"/>
      <c r="AH44" s="90"/>
      <c r="AI44" s="92"/>
      <c r="AJ44" s="89"/>
      <c r="AK44" s="89"/>
      <c r="AL44" s="89"/>
      <c r="AM44" s="89"/>
      <c r="AN44" s="89"/>
      <c r="AO44" s="89"/>
      <c r="AP44" s="90"/>
      <c r="AQ44" s="94"/>
      <c r="AR44" s="95"/>
      <c r="AS44" s="95"/>
      <c r="AT44" s="95"/>
      <c r="AU44" s="87" t="s">
        <v>8</v>
      </c>
      <c r="AV44"/>
    </row>
    <row r="45" spans="2:48" s="13" customFormat="1" ht="30" customHeight="1" thickBot="1" x14ac:dyDescent="0.2">
      <c r="B45" s="86">
        <f t="shared" si="0"/>
        <v>26</v>
      </c>
      <c r="C45" s="87" t="s">
        <v>8</v>
      </c>
      <c r="D45" s="186"/>
      <c r="E45" s="187"/>
      <c r="F45" s="188"/>
      <c r="G45" s="88"/>
      <c r="H45" s="89"/>
      <c r="I45" s="89"/>
      <c r="J45" s="90"/>
      <c r="K45" s="88"/>
      <c r="L45" s="89"/>
      <c r="M45" s="91"/>
      <c r="N45" s="88"/>
      <c r="O45" s="89"/>
      <c r="P45" s="89"/>
      <c r="Q45" s="89"/>
      <c r="R45" s="89"/>
      <c r="S45" s="89"/>
      <c r="T45" s="89"/>
      <c r="U45" s="89"/>
      <c r="V45" s="91"/>
      <c r="W45" s="92"/>
      <c r="X45" s="89"/>
      <c r="Y45" s="89"/>
      <c r="Z45" s="89"/>
      <c r="AA45" s="89"/>
      <c r="AB45" s="89"/>
      <c r="AC45" s="89"/>
      <c r="AD45" s="89"/>
      <c r="AE45" s="89"/>
      <c r="AF45" s="89"/>
      <c r="AG45" s="93"/>
      <c r="AH45" s="90"/>
      <c r="AI45" s="92"/>
      <c r="AJ45" s="89"/>
      <c r="AK45" s="89"/>
      <c r="AL45" s="89"/>
      <c r="AM45" s="89"/>
      <c r="AN45" s="89"/>
      <c r="AO45" s="89"/>
      <c r="AP45" s="90"/>
      <c r="AQ45" s="94"/>
      <c r="AR45" s="95"/>
      <c r="AS45" s="95"/>
      <c r="AT45" s="95"/>
      <c r="AU45" s="87" t="s">
        <v>8</v>
      </c>
      <c r="AV45"/>
    </row>
    <row r="46" spans="2:48" s="13" customFormat="1" ht="30" customHeight="1" thickBot="1" x14ac:dyDescent="0.2">
      <c r="B46" s="86">
        <f t="shared" si="0"/>
        <v>27</v>
      </c>
      <c r="C46" s="87" t="s">
        <v>8</v>
      </c>
      <c r="D46" s="186"/>
      <c r="E46" s="187"/>
      <c r="F46" s="188"/>
      <c r="G46" s="88"/>
      <c r="H46" s="89"/>
      <c r="I46" s="89"/>
      <c r="J46" s="90"/>
      <c r="K46" s="88"/>
      <c r="L46" s="89"/>
      <c r="M46" s="91"/>
      <c r="N46" s="88"/>
      <c r="O46" s="89"/>
      <c r="P46" s="89"/>
      <c r="Q46" s="89"/>
      <c r="R46" s="89"/>
      <c r="S46" s="89"/>
      <c r="T46" s="89"/>
      <c r="U46" s="89"/>
      <c r="V46" s="91"/>
      <c r="W46" s="92"/>
      <c r="X46" s="89"/>
      <c r="Y46" s="89"/>
      <c r="Z46" s="89"/>
      <c r="AA46" s="89"/>
      <c r="AB46" s="89"/>
      <c r="AC46" s="89"/>
      <c r="AD46" s="89"/>
      <c r="AE46" s="89"/>
      <c r="AF46" s="89"/>
      <c r="AG46" s="93"/>
      <c r="AH46" s="90"/>
      <c r="AI46" s="92"/>
      <c r="AJ46" s="89"/>
      <c r="AK46" s="89"/>
      <c r="AL46" s="89"/>
      <c r="AM46" s="89"/>
      <c r="AN46" s="89"/>
      <c r="AO46" s="89"/>
      <c r="AP46" s="90"/>
      <c r="AQ46" s="94"/>
      <c r="AR46" s="95"/>
      <c r="AS46" s="95"/>
      <c r="AT46" s="95"/>
      <c r="AU46" s="87" t="s">
        <v>8</v>
      </c>
      <c r="AV46"/>
    </row>
    <row r="47" spans="2:48" s="13" customFormat="1" ht="30" customHeight="1" thickBot="1" x14ac:dyDescent="0.2">
      <c r="B47" s="86">
        <f t="shared" si="0"/>
        <v>28</v>
      </c>
      <c r="C47" s="87" t="s">
        <v>8</v>
      </c>
      <c r="D47" s="186"/>
      <c r="E47" s="187"/>
      <c r="F47" s="188"/>
      <c r="G47" s="88"/>
      <c r="H47" s="89"/>
      <c r="I47" s="89"/>
      <c r="J47" s="90"/>
      <c r="K47" s="88"/>
      <c r="L47" s="89"/>
      <c r="M47" s="91"/>
      <c r="N47" s="88"/>
      <c r="O47" s="89"/>
      <c r="P47" s="89"/>
      <c r="Q47" s="89"/>
      <c r="R47" s="89"/>
      <c r="S47" s="89"/>
      <c r="T47" s="89"/>
      <c r="U47" s="89"/>
      <c r="V47" s="91"/>
      <c r="W47" s="92"/>
      <c r="X47" s="89"/>
      <c r="Y47" s="89"/>
      <c r="Z47" s="89"/>
      <c r="AA47" s="89"/>
      <c r="AB47" s="89"/>
      <c r="AC47" s="89"/>
      <c r="AD47" s="89"/>
      <c r="AE47" s="89"/>
      <c r="AF47" s="89"/>
      <c r="AG47" s="93"/>
      <c r="AH47" s="90"/>
      <c r="AI47" s="92"/>
      <c r="AJ47" s="89"/>
      <c r="AK47" s="89"/>
      <c r="AL47" s="89"/>
      <c r="AM47" s="89"/>
      <c r="AN47" s="89"/>
      <c r="AO47" s="89"/>
      <c r="AP47" s="90"/>
      <c r="AQ47" s="94"/>
      <c r="AR47" s="95"/>
      <c r="AS47" s="95"/>
      <c r="AT47" s="95"/>
      <c r="AU47" s="87" t="s">
        <v>8</v>
      </c>
      <c r="AV47"/>
    </row>
    <row r="48" spans="2:48" s="13" customFormat="1" ht="30" customHeight="1" thickBot="1" x14ac:dyDescent="0.2">
      <c r="B48" s="86">
        <f t="shared" si="0"/>
        <v>29</v>
      </c>
      <c r="C48" s="87" t="s">
        <v>8</v>
      </c>
      <c r="D48" s="186"/>
      <c r="E48" s="187"/>
      <c r="F48" s="188"/>
      <c r="G48" s="88"/>
      <c r="H48" s="89"/>
      <c r="I48" s="89"/>
      <c r="J48" s="90"/>
      <c r="K48" s="88"/>
      <c r="L48" s="89"/>
      <c r="M48" s="91"/>
      <c r="N48" s="88"/>
      <c r="O48" s="89"/>
      <c r="P48" s="89"/>
      <c r="Q48" s="89"/>
      <c r="R48" s="89"/>
      <c r="S48" s="89"/>
      <c r="T48" s="89"/>
      <c r="U48" s="89"/>
      <c r="V48" s="91"/>
      <c r="W48" s="92"/>
      <c r="X48" s="89"/>
      <c r="Y48" s="89"/>
      <c r="Z48" s="89"/>
      <c r="AA48" s="89"/>
      <c r="AB48" s="89"/>
      <c r="AC48" s="89"/>
      <c r="AD48" s="89"/>
      <c r="AE48" s="89"/>
      <c r="AF48" s="89"/>
      <c r="AG48" s="93"/>
      <c r="AH48" s="90"/>
      <c r="AI48" s="92"/>
      <c r="AJ48" s="89"/>
      <c r="AK48" s="89"/>
      <c r="AL48" s="89"/>
      <c r="AM48" s="89"/>
      <c r="AN48" s="89"/>
      <c r="AO48" s="89"/>
      <c r="AP48" s="90"/>
      <c r="AQ48" s="94"/>
      <c r="AR48" s="95"/>
      <c r="AS48" s="95"/>
      <c r="AT48" s="95"/>
      <c r="AU48" s="87" t="s">
        <v>8</v>
      </c>
      <c r="AV48"/>
    </row>
    <row r="49" spans="2:48" s="13" customFormat="1" ht="30" customHeight="1" thickBot="1" x14ac:dyDescent="0.2">
      <c r="B49" s="86">
        <f t="shared" si="0"/>
        <v>30</v>
      </c>
      <c r="C49" s="87" t="s">
        <v>8</v>
      </c>
      <c r="D49" s="186"/>
      <c r="E49" s="187"/>
      <c r="F49" s="188"/>
      <c r="G49" s="88"/>
      <c r="H49" s="89"/>
      <c r="I49" s="89"/>
      <c r="J49" s="90"/>
      <c r="K49" s="88"/>
      <c r="L49" s="89"/>
      <c r="M49" s="91"/>
      <c r="N49" s="88"/>
      <c r="O49" s="89"/>
      <c r="P49" s="89"/>
      <c r="Q49" s="89"/>
      <c r="R49" s="89"/>
      <c r="S49" s="89"/>
      <c r="T49" s="89"/>
      <c r="U49" s="89"/>
      <c r="V49" s="91"/>
      <c r="W49" s="92"/>
      <c r="X49" s="89"/>
      <c r="Y49" s="89"/>
      <c r="Z49" s="89"/>
      <c r="AA49" s="89"/>
      <c r="AB49" s="89"/>
      <c r="AC49" s="89"/>
      <c r="AD49" s="89"/>
      <c r="AE49" s="89"/>
      <c r="AF49" s="89"/>
      <c r="AG49" s="93"/>
      <c r="AH49" s="90"/>
      <c r="AI49" s="92"/>
      <c r="AJ49" s="89"/>
      <c r="AK49" s="89"/>
      <c r="AL49" s="89"/>
      <c r="AM49" s="89"/>
      <c r="AN49" s="89"/>
      <c r="AO49" s="89"/>
      <c r="AP49" s="90"/>
      <c r="AQ49" s="94"/>
      <c r="AR49" s="95"/>
      <c r="AS49" s="95"/>
      <c r="AT49" s="95"/>
      <c r="AU49" s="87" t="s">
        <v>8</v>
      </c>
      <c r="AV49"/>
    </row>
    <row r="50" spans="2:48" ht="21" hidden="1" customHeight="1" x14ac:dyDescent="0.1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row>
    <row r="51" spans="2:48" ht="20.100000000000001" hidden="1" customHeight="1" x14ac:dyDescent="0.1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row>
    <row r="52" spans="2:48" ht="0" hidden="1" customHeight="1" x14ac:dyDescent="0.1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row>
    <row r="53" spans="2:48" ht="0" hidden="1" customHeight="1" x14ac:dyDescent="0.1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row>
    <row r="54" spans="2:48" ht="0" hidden="1" customHeight="1" x14ac:dyDescent="0.1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row>
    <row r="55" spans="2:48" ht="0" hidden="1" customHeight="1" x14ac:dyDescent="0.1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row>
  </sheetData>
  <sheetProtection algorithmName="SHA-512" hashValue="jk59MOYS2O9SFsBPWnazxRMX5KOmn6ox/BZeN3OdXaqGqb/KvDfsG4EvbvOw85rHHoDxZvG+0i20gQrmF3Ph/g==" saltValue="uR0ayNAmVPEaLp4TjuRGYg==" spinCount="100000" sheet="1" objects="1" scenarios="1"/>
  <mergeCells count="49">
    <mergeCell ref="D47:F47"/>
    <mergeCell ref="D48:F48"/>
    <mergeCell ref="D49:F49"/>
    <mergeCell ref="D41:F41"/>
    <mergeCell ref="D42:F42"/>
    <mergeCell ref="D43:F43"/>
    <mergeCell ref="D44:F44"/>
    <mergeCell ref="D45:F45"/>
    <mergeCell ref="D46:F46"/>
    <mergeCell ref="D40:F40"/>
    <mergeCell ref="D29:F29"/>
    <mergeCell ref="D30:F30"/>
    <mergeCell ref="D31:F31"/>
    <mergeCell ref="D32:F32"/>
    <mergeCell ref="D33:F33"/>
    <mergeCell ref="D34:F34"/>
    <mergeCell ref="D35:F35"/>
    <mergeCell ref="D36:F36"/>
    <mergeCell ref="D37:F37"/>
    <mergeCell ref="D38:F38"/>
    <mergeCell ref="D39:F39"/>
    <mergeCell ref="AQ16:AQ19"/>
    <mergeCell ref="D28:F28"/>
    <mergeCell ref="AS16:AS19"/>
    <mergeCell ref="AT16:AT19"/>
    <mergeCell ref="D19:F19"/>
    <mergeCell ref="D20:F20"/>
    <mergeCell ref="D21:F21"/>
    <mergeCell ref="D22:F22"/>
    <mergeCell ref="AR16:AR19"/>
    <mergeCell ref="D23:F23"/>
    <mergeCell ref="D24:F24"/>
    <mergeCell ref="D25:F25"/>
    <mergeCell ref="D26:F26"/>
    <mergeCell ref="D27:F27"/>
    <mergeCell ref="B13:B19"/>
    <mergeCell ref="G13:J13"/>
    <mergeCell ref="K13:M13"/>
    <mergeCell ref="N13:V13"/>
    <mergeCell ref="W13:AH13"/>
    <mergeCell ref="W14:AG14"/>
    <mergeCell ref="D16:D17"/>
    <mergeCell ref="K16:M17"/>
    <mergeCell ref="AI13:AP13"/>
    <mergeCell ref="D14:F14"/>
    <mergeCell ref="G14:J14"/>
    <mergeCell ref="K14:M14"/>
    <mergeCell ref="N14:V14"/>
    <mergeCell ref="AI14:AP14"/>
  </mergeCells>
  <phoneticPr fontId="8"/>
  <conditionalFormatting sqref="J20">
    <cfRule type="expression" dxfId="25" priority="11">
      <formula>I20&lt;&gt;"○"</formula>
    </cfRule>
  </conditionalFormatting>
  <conditionalFormatting sqref="AH20">
    <cfRule type="expression" dxfId="24" priority="10">
      <formula>AG20&lt;&gt;"○"</formula>
    </cfRule>
  </conditionalFormatting>
  <conditionalFormatting sqref="AP20">
    <cfRule type="expression" dxfId="23" priority="12">
      <formula>AO20&lt;&gt;"○"</formula>
    </cfRule>
  </conditionalFormatting>
  <conditionalFormatting sqref="B20:AU20">
    <cfRule type="expression" dxfId="22" priority="9">
      <formula>OR($C$11=0,$C$11="",$C$11&lt;$B20)</formula>
    </cfRule>
  </conditionalFormatting>
  <conditionalFormatting sqref="J21">
    <cfRule type="expression" dxfId="21" priority="7">
      <formula>I21&lt;&gt;"○"</formula>
    </cfRule>
  </conditionalFormatting>
  <conditionalFormatting sqref="AH21">
    <cfRule type="expression" dxfId="20" priority="6">
      <formula>AG21&lt;&gt;"○"</formula>
    </cfRule>
  </conditionalFormatting>
  <conditionalFormatting sqref="AP21">
    <cfRule type="expression" dxfId="19" priority="8">
      <formula>AO21&lt;&gt;"○"</formula>
    </cfRule>
  </conditionalFormatting>
  <conditionalFormatting sqref="B21:AU21">
    <cfRule type="expression" dxfId="18" priority="5">
      <formula>OR($C$11=0,$C$11="",$C$11&lt;$B21)</formula>
    </cfRule>
  </conditionalFormatting>
  <conditionalFormatting sqref="J22:J49">
    <cfRule type="expression" dxfId="17" priority="3">
      <formula>I22&lt;&gt;"○"</formula>
    </cfRule>
  </conditionalFormatting>
  <conditionalFormatting sqref="AH22:AH49">
    <cfRule type="expression" dxfId="16" priority="2">
      <formula>AG22&lt;&gt;"○"</formula>
    </cfRule>
  </conditionalFormatting>
  <conditionalFormatting sqref="AP22:AP49">
    <cfRule type="expression" dxfId="15" priority="4">
      <formula>AO22&lt;&gt;"○"</formula>
    </cfRule>
  </conditionalFormatting>
  <conditionalFormatting sqref="B22:AU49">
    <cfRule type="expression" dxfId="14" priority="1">
      <formula>OR($C$11=0,$C$11="",$C$11&lt;$B22)</formula>
    </cfRule>
  </conditionalFormatting>
  <dataValidations count="6">
    <dataValidation imeMode="hiragana" allowBlank="1" showInputMessage="1" showErrorMessage="1" sqref="J20:J49 D20:D49 AH20:AH49 AP20:AP49 AR20:AT49"/>
    <dataValidation type="list" imeMode="off" allowBlank="1" showInputMessage="1" showErrorMessage="1" sqref="AQ20:AQ49 K20:AG49 AI20:AO49 H20:I49">
      <formula1>"○,"</formula1>
    </dataValidation>
    <dataValidation type="list" imeMode="off" showInputMessage="1" showErrorMessage="1" sqref="G20:G49">
      <formula1>",○"</formula1>
    </dataValidation>
    <dataValidation type="list" imeMode="off" allowBlank="1" showInputMessage="1" showErrorMessage="1" sqref="C20:C49">
      <formula1>$C$15:$C$17</formula1>
    </dataValidation>
    <dataValidation type="list" imeMode="off" allowBlank="1" showInputMessage="1" showErrorMessage="1" sqref="AU20:AU49">
      <formula1>$AU$15:$AU$17</formula1>
    </dataValidation>
    <dataValidation type="whole" imeMode="off" allowBlank="1" showInputMessage="1" showErrorMessage="1" sqref="C11">
      <formula1>0</formula1>
      <formula2>30</formula2>
    </dataValidation>
  </dataValidations>
  <pageMargins left="0.51181102362204722" right="0.51181102362204722" top="0.59055118110236227" bottom="0.19685039370078741" header="0.31496062992125984" footer="0.19685039370078741"/>
  <pageSetup paperSize="8" scale="36"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V55"/>
  <sheetViews>
    <sheetView showGridLines="0" zoomScale="70" zoomScaleNormal="70" zoomScaleSheetLayoutView="100" workbookViewId="0">
      <pane xSplit="10" ySplit="19" topLeftCell="K20" activePane="bottomRight" state="frozen"/>
      <selection activeCell="C11" sqref="C11"/>
      <selection pane="topRight" activeCell="C11" sqref="C11"/>
      <selection pane="bottomLeft" activeCell="C11" sqref="C11"/>
      <selection pane="bottomRight" activeCell="C11" sqref="C11"/>
    </sheetView>
  </sheetViews>
  <sheetFormatPr defaultColWidth="2.33203125" defaultRowHeight="0" customHeight="1" zeroHeight="1" x14ac:dyDescent="0.15"/>
  <cols>
    <col min="1" max="1" width="2.83203125" style="63" customWidth="1"/>
    <col min="2" max="2" width="4.83203125" style="63" customWidth="1"/>
    <col min="3" max="3" width="26.83203125" style="63" customWidth="1"/>
    <col min="4" max="5" width="8.83203125" style="63" customWidth="1"/>
    <col min="6" max="6" width="30.83203125" style="63" customWidth="1"/>
    <col min="7" max="9" width="6.83203125" style="63" customWidth="1"/>
    <col min="10" max="10" width="40.83203125" style="63" customWidth="1"/>
    <col min="11" max="33" width="6.83203125" style="63" customWidth="1"/>
    <col min="34" max="34" width="40.83203125" style="63" customWidth="1"/>
    <col min="35" max="41" width="6.83203125" style="63" customWidth="1"/>
    <col min="42" max="42" width="40.83203125" style="63" customWidth="1"/>
    <col min="43" max="43" width="16.83203125" style="63" customWidth="1"/>
    <col min="44" max="46" width="40.83203125" style="63" customWidth="1"/>
    <col min="47" max="47" width="26.83203125" style="63" customWidth="1"/>
    <col min="48" max="16384" width="2.33203125" style="63"/>
  </cols>
  <sheetData>
    <row r="1" spans="2:47" s="12" customFormat="1" ht="21" customHeight="1" x14ac:dyDescent="0.15">
      <c r="B1" s="72" t="s">
        <v>215</v>
      </c>
      <c r="C1" s="11"/>
      <c r="D1" s="72"/>
      <c r="E1" s="72"/>
      <c r="F1" s="72"/>
      <c r="G1" s="72"/>
      <c r="H1" s="72"/>
      <c r="I1" s="72"/>
      <c r="J1" s="72"/>
      <c r="K1" s="72"/>
      <c r="L1" s="72"/>
      <c r="M1" s="72"/>
      <c r="N1" s="72"/>
      <c r="O1" s="72"/>
      <c r="P1" s="72"/>
      <c r="Q1" s="72"/>
      <c r="R1" s="72"/>
      <c r="S1" s="72"/>
      <c r="T1" s="72"/>
      <c r="U1" s="72"/>
      <c r="V1" s="72"/>
      <c r="W1" s="72"/>
      <c r="X1" s="72"/>
      <c r="Y1" s="72"/>
      <c r="Z1" s="72"/>
      <c r="AA1" s="11"/>
      <c r="AB1" s="11"/>
      <c r="AC1" s="11"/>
      <c r="AD1" s="11"/>
      <c r="AE1" s="11"/>
      <c r="AF1" s="11"/>
      <c r="AG1" s="11"/>
      <c r="AH1" s="11"/>
      <c r="AI1" s="11"/>
      <c r="AJ1" s="11"/>
      <c r="AK1" s="11"/>
      <c r="AL1" s="11"/>
      <c r="AM1" s="11"/>
      <c r="AN1" s="11"/>
      <c r="AO1" s="11"/>
      <c r="AP1" s="11"/>
      <c r="AQ1" s="11"/>
      <c r="AR1" s="11"/>
      <c r="AS1" s="11"/>
      <c r="AT1" s="11"/>
      <c r="AU1" s="11"/>
    </row>
    <row r="2" spans="2:47" s="12" customFormat="1" ht="21" customHeight="1" x14ac:dyDescent="0.15">
      <c r="B2" s="13"/>
      <c r="C2" s="14" t="s">
        <v>115</v>
      </c>
      <c r="D2" s="14"/>
      <c r="E2" s="63"/>
      <c r="F2" s="63"/>
    </row>
    <row r="3" spans="2:47" s="12" customFormat="1" ht="17.100000000000001" customHeight="1" x14ac:dyDescent="0.15">
      <c r="C3" s="18" t="s">
        <v>12</v>
      </c>
      <c r="D3" s="18"/>
      <c r="E3" s="63"/>
      <c r="F3" s="63"/>
      <c r="K3" s="19"/>
      <c r="L3" s="19"/>
      <c r="M3" s="19"/>
      <c r="N3" s="20"/>
    </row>
    <row r="4" spans="2:47" s="12" customFormat="1" ht="17.100000000000001" customHeight="1" x14ac:dyDescent="0.15">
      <c r="C4" s="21" t="s">
        <v>13</v>
      </c>
      <c r="D4" s="21"/>
      <c r="E4" s="63"/>
      <c r="F4" s="63"/>
      <c r="K4" s="19"/>
      <c r="L4" s="19"/>
      <c r="M4" s="19"/>
      <c r="N4" s="19"/>
    </row>
    <row r="5" spans="2:47" s="12" customFormat="1" ht="17.100000000000001" customHeight="1" x14ac:dyDescent="0.15">
      <c r="C5" s="18" t="s">
        <v>14</v>
      </c>
      <c r="D5" s="18"/>
      <c r="E5" s="63"/>
      <c r="F5" s="63"/>
    </row>
    <row r="6" spans="2:47" s="12" customFormat="1" ht="17.100000000000001" customHeight="1" x14ac:dyDescent="0.15">
      <c r="C6" s="21" t="s">
        <v>82</v>
      </c>
      <c r="D6" s="21"/>
      <c r="E6" s="63"/>
      <c r="F6" s="63"/>
    </row>
    <row r="7" spans="2:47" s="12" customFormat="1" ht="17.100000000000001" customHeight="1" x14ac:dyDescent="0.15">
      <c r="C7" s="71" t="s">
        <v>81</v>
      </c>
      <c r="D7" s="21"/>
      <c r="E7" s="63"/>
      <c r="F7" s="63"/>
    </row>
    <row r="8" spans="2:47" s="12" customFormat="1" ht="17.100000000000001" customHeight="1" x14ac:dyDescent="0.15">
      <c r="C8" s="21" t="s">
        <v>80</v>
      </c>
      <c r="D8" s="22"/>
      <c r="E8" s="63"/>
      <c r="F8" s="63"/>
    </row>
    <row r="9" spans="2:47" s="12" customFormat="1" ht="11.1" customHeight="1" x14ac:dyDescent="0.15">
      <c r="B9" s="13"/>
      <c r="C9" s="15"/>
      <c r="D9" s="15"/>
      <c r="E9" s="63"/>
      <c r="F9" s="63"/>
    </row>
    <row r="10" spans="2:47" s="12" customFormat="1" ht="21" customHeight="1" x14ac:dyDescent="0.15">
      <c r="B10" s="13"/>
      <c r="C10" s="15" t="s">
        <v>79</v>
      </c>
      <c r="D10" s="14"/>
      <c r="E10" s="63"/>
      <c r="F10" s="63"/>
      <c r="K10" s="70"/>
      <c r="L10" s="70"/>
      <c r="M10" s="70"/>
      <c r="N10" s="70"/>
    </row>
    <row r="11" spans="2:47" s="12" customFormat="1" ht="18" customHeight="1" x14ac:dyDescent="0.15">
      <c r="B11" s="13"/>
      <c r="C11" s="16">
        <v>0</v>
      </c>
      <c r="D11" s="17" t="s">
        <v>11</v>
      </c>
      <c r="E11" s="63"/>
      <c r="F11" s="63"/>
    </row>
    <row r="12" spans="2:47" ht="18" customHeight="1" thickBot="1" x14ac:dyDescent="0.2"/>
    <row r="13" spans="2:47" s="24" customFormat="1" ht="15.75" x14ac:dyDescent="0.15">
      <c r="B13" s="175"/>
      <c r="C13" s="81" t="s">
        <v>78</v>
      </c>
      <c r="D13" s="81" t="s">
        <v>101</v>
      </c>
      <c r="E13" s="82"/>
      <c r="F13" s="83"/>
      <c r="G13" s="169" t="s">
        <v>102</v>
      </c>
      <c r="H13" s="170"/>
      <c r="I13" s="170"/>
      <c r="J13" s="171"/>
      <c r="K13" s="169" t="s">
        <v>103</v>
      </c>
      <c r="L13" s="170"/>
      <c r="M13" s="171"/>
      <c r="N13" s="169" t="s">
        <v>104</v>
      </c>
      <c r="O13" s="170"/>
      <c r="P13" s="170"/>
      <c r="Q13" s="170"/>
      <c r="R13" s="170"/>
      <c r="S13" s="170"/>
      <c r="T13" s="170"/>
      <c r="U13" s="170"/>
      <c r="V13" s="170"/>
      <c r="W13" s="169" t="s">
        <v>105</v>
      </c>
      <c r="X13" s="170"/>
      <c r="Y13" s="170"/>
      <c r="Z13" s="170"/>
      <c r="AA13" s="170"/>
      <c r="AB13" s="170"/>
      <c r="AC13" s="170"/>
      <c r="AD13" s="170"/>
      <c r="AE13" s="170"/>
      <c r="AF13" s="170"/>
      <c r="AG13" s="170"/>
      <c r="AH13" s="171"/>
      <c r="AI13" s="169" t="s">
        <v>106</v>
      </c>
      <c r="AJ13" s="170"/>
      <c r="AK13" s="170"/>
      <c r="AL13" s="170"/>
      <c r="AM13" s="170"/>
      <c r="AN13" s="170"/>
      <c r="AO13" s="170"/>
      <c r="AP13" s="171"/>
      <c r="AQ13" s="23" t="s">
        <v>107</v>
      </c>
      <c r="AR13" s="23" t="s">
        <v>108</v>
      </c>
      <c r="AS13" s="23" t="s">
        <v>109</v>
      </c>
      <c r="AT13" s="23" t="s">
        <v>110</v>
      </c>
      <c r="AU13" s="23" t="s">
        <v>112</v>
      </c>
    </row>
    <row r="14" spans="2:47" s="24" customFormat="1" ht="42.75" x14ac:dyDescent="0.15">
      <c r="B14" s="176"/>
      <c r="C14" s="26" t="s">
        <v>185</v>
      </c>
      <c r="D14" s="172" t="s">
        <v>77</v>
      </c>
      <c r="E14" s="173"/>
      <c r="F14" s="174"/>
      <c r="G14" s="172" t="s">
        <v>76</v>
      </c>
      <c r="H14" s="173"/>
      <c r="I14" s="173"/>
      <c r="J14" s="174"/>
      <c r="K14" s="172" t="s">
        <v>75</v>
      </c>
      <c r="L14" s="173"/>
      <c r="M14" s="174"/>
      <c r="N14" s="172" t="s">
        <v>74</v>
      </c>
      <c r="O14" s="173"/>
      <c r="P14" s="173"/>
      <c r="Q14" s="173"/>
      <c r="R14" s="173"/>
      <c r="S14" s="173"/>
      <c r="T14" s="173"/>
      <c r="U14" s="173"/>
      <c r="V14" s="173"/>
      <c r="W14" s="172" t="s">
        <v>73</v>
      </c>
      <c r="X14" s="173"/>
      <c r="Y14" s="173"/>
      <c r="Z14" s="173"/>
      <c r="AA14" s="173"/>
      <c r="AB14" s="173"/>
      <c r="AC14" s="173"/>
      <c r="AD14" s="173"/>
      <c r="AE14" s="173"/>
      <c r="AF14" s="173"/>
      <c r="AG14" s="173"/>
      <c r="AH14" s="25"/>
      <c r="AI14" s="172" t="s">
        <v>72</v>
      </c>
      <c r="AJ14" s="173"/>
      <c r="AK14" s="173"/>
      <c r="AL14" s="173"/>
      <c r="AM14" s="173"/>
      <c r="AN14" s="173"/>
      <c r="AO14" s="173"/>
      <c r="AP14" s="174"/>
      <c r="AQ14" s="84" t="s">
        <v>90</v>
      </c>
      <c r="AR14" s="26" t="s">
        <v>7</v>
      </c>
      <c r="AS14" s="84" t="s">
        <v>95</v>
      </c>
      <c r="AT14" s="26" t="s">
        <v>111</v>
      </c>
      <c r="AU14" s="84" t="s">
        <v>113</v>
      </c>
    </row>
    <row r="15" spans="2:47" ht="14.25" x14ac:dyDescent="0.15">
      <c r="B15" s="176"/>
      <c r="C15" s="26" t="s">
        <v>52</v>
      </c>
      <c r="D15" s="37"/>
      <c r="E15" s="30"/>
      <c r="F15" s="25"/>
      <c r="G15" s="37"/>
      <c r="H15" s="30"/>
      <c r="I15" s="30"/>
      <c r="J15" s="25"/>
      <c r="K15" s="37"/>
      <c r="L15" s="30"/>
      <c r="M15" s="25"/>
      <c r="N15" s="37"/>
      <c r="O15" s="30"/>
      <c r="P15" s="30"/>
      <c r="Q15" s="30"/>
      <c r="R15" s="30"/>
      <c r="S15" s="30"/>
      <c r="T15" s="30"/>
      <c r="U15" s="30"/>
      <c r="V15" s="30"/>
      <c r="W15" s="37"/>
      <c r="X15" s="30"/>
      <c r="Y15" s="30"/>
      <c r="Z15" s="30"/>
      <c r="AA15" s="30"/>
      <c r="AB15" s="30"/>
      <c r="AC15" s="30"/>
      <c r="AD15" s="30"/>
      <c r="AE15" s="30"/>
      <c r="AF15" s="30"/>
      <c r="AG15" s="30"/>
      <c r="AH15" s="25"/>
      <c r="AI15" s="37"/>
      <c r="AJ15" s="30"/>
      <c r="AK15" s="30"/>
      <c r="AL15" s="30"/>
      <c r="AM15" s="30"/>
      <c r="AN15" s="30"/>
      <c r="AO15" s="30"/>
      <c r="AP15" s="25"/>
      <c r="AQ15" s="26"/>
      <c r="AR15" s="26"/>
      <c r="AS15" s="26"/>
      <c r="AT15" s="26"/>
      <c r="AU15" s="26" t="s">
        <v>52</v>
      </c>
    </row>
    <row r="16" spans="2:47" s="24" customFormat="1" ht="15.75" customHeight="1" x14ac:dyDescent="0.15">
      <c r="B16" s="176"/>
      <c r="C16" s="31" t="s">
        <v>71</v>
      </c>
      <c r="D16" s="172"/>
      <c r="E16" s="27"/>
      <c r="F16" s="28"/>
      <c r="G16" s="29" t="s">
        <v>70</v>
      </c>
      <c r="H16" s="30"/>
      <c r="I16" s="30"/>
      <c r="J16" s="25"/>
      <c r="K16" s="178" t="s">
        <v>69</v>
      </c>
      <c r="L16" s="179"/>
      <c r="M16" s="180"/>
      <c r="N16" s="29" t="s">
        <v>70</v>
      </c>
      <c r="O16" s="30"/>
      <c r="P16" s="30"/>
      <c r="Q16" s="30"/>
      <c r="R16" s="30"/>
      <c r="S16" s="30"/>
      <c r="T16" s="30"/>
      <c r="U16" s="30"/>
      <c r="V16" s="30"/>
      <c r="W16" s="29" t="s">
        <v>70</v>
      </c>
      <c r="X16" s="30"/>
      <c r="Y16" s="30"/>
      <c r="Z16" s="30"/>
      <c r="AA16" s="30"/>
      <c r="AB16" s="30"/>
      <c r="AC16" s="30"/>
      <c r="AD16" s="30"/>
      <c r="AE16" s="30"/>
      <c r="AF16" s="30"/>
      <c r="AG16" s="30"/>
      <c r="AH16" s="25"/>
      <c r="AI16" s="29" t="s">
        <v>69</v>
      </c>
      <c r="AJ16" s="30"/>
      <c r="AK16" s="30"/>
      <c r="AL16" s="30"/>
      <c r="AM16" s="30"/>
      <c r="AN16" s="30"/>
      <c r="AO16" s="30"/>
      <c r="AP16" s="25"/>
      <c r="AQ16" s="184" t="s">
        <v>91</v>
      </c>
      <c r="AR16" s="189" t="s">
        <v>68</v>
      </c>
      <c r="AS16" s="189" t="s">
        <v>67</v>
      </c>
      <c r="AT16" s="189" t="s">
        <v>15</v>
      </c>
      <c r="AU16" s="31" t="s">
        <v>16</v>
      </c>
    </row>
    <row r="17" spans="2:48" s="24" customFormat="1" ht="15.75" customHeight="1" x14ac:dyDescent="0.15">
      <c r="B17" s="176"/>
      <c r="C17" s="36" t="s">
        <v>94</v>
      </c>
      <c r="D17" s="177"/>
      <c r="E17" s="77"/>
      <c r="F17" s="78"/>
      <c r="G17" s="32"/>
      <c r="H17" s="33"/>
      <c r="I17" s="33"/>
      <c r="J17" s="34"/>
      <c r="K17" s="181"/>
      <c r="L17" s="182"/>
      <c r="M17" s="183"/>
      <c r="N17" s="32"/>
      <c r="O17" s="35"/>
      <c r="P17" s="35"/>
      <c r="Q17" s="35"/>
      <c r="R17" s="35"/>
      <c r="S17" s="35"/>
      <c r="T17" s="35"/>
      <c r="U17" s="35"/>
      <c r="V17" s="35"/>
      <c r="W17" s="32"/>
      <c r="X17" s="35"/>
      <c r="Y17" s="35"/>
      <c r="Z17" s="35"/>
      <c r="AA17" s="35"/>
      <c r="AB17" s="35"/>
      <c r="AC17" s="35"/>
      <c r="AD17" s="35"/>
      <c r="AE17" s="35"/>
      <c r="AF17" s="35"/>
      <c r="AG17" s="35"/>
      <c r="AH17" s="25"/>
      <c r="AI17" s="32"/>
      <c r="AJ17" s="35"/>
      <c r="AK17" s="35"/>
      <c r="AL17" s="35"/>
      <c r="AM17" s="35"/>
      <c r="AN17" s="35"/>
      <c r="AO17" s="35"/>
      <c r="AP17" s="25"/>
      <c r="AQ17" s="184"/>
      <c r="AR17" s="189"/>
      <c r="AS17" s="189"/>
      <c r="AT17" s="189"/>
      <c r="AU17" s="36" t="s">
        <v>17</v>
      </c>
    </row>
    <row r="18" spans="2:48" s="24" customFormat="1" ht="15.75" x14ac:dyDescent="0.15">
      <c r="B18" s="176"/>
      <c r="C18" s="36"/>
      <c r="D18" s="37"/>
      <c r="E18" s="30"/>
      <c r="F18" s="25"/>
      <c r="G18" s="38">
        <v>1</v>
      </c>
      <c r="H18" s="39">
        <v>2</v>
      </c>
      <c r="I18" s="40">
        <v>3</v>
      </c>
      <c r="J18" s="41"/>
      <c r="K18" s="38">
        <v>1</v>
      </c>
      <c r="L18" s="39">
        <v>2</v>
      </c>
      <c r="M18" s="42">
        <v>3</v>
      </c>
      <c r="N18" s="38">
        <v>1</v>
      </c>
      <c r="O18" s="39">
        <v>2</v>
      </c>
      <c r="P18" s="39">
        <v>3</v>
      </c>
      <c r="Q18" s="39">
        <v>4</v>
      </c>
      <c r="R18" s="39">
        <v>5</v>
      </c>
      <c r="S18" s="39">
        <v>6</v>
      </c>
      <c r="T18" s="39">
        <v>7</v>
      </c>
      <c r="U18" s="39">
        <v>8</v>
      </c>
      <c r="V18" s="42">
        <v>9</v>
      </c>
      <c r="W18" s="38">
        <v>1</v>
      </c>
      <c r="X18" s="39">
        <v>2</v>
      </c>
      <c r="Y18" s="39">
        <v>3</v>
      </c>
      <c r="Z18" s="39">
        <v>4</v>
      </c>
      <c r="AA18" s="39">
        <v>5</v>
      </c>
      <c r="AB18" s="39">
        <v>6</v>
      </c>
      <c r="AC18" s="39">
        <v>7</v>
      </c>
      <c r="AD18" s="39">
        <v>8</v>
      </c>
      <c r="AE18" s="39">
        <v>9</v>
      </c>
      <c r="AF18" s="39">
        <v>10</v>
      </c>
      <c r="AG18" s="40">
        <v>11</v>
      </c>
      <c r="AH18" s="41"/>
      <c r="AI18" s="38">
        <v>1</v>
      </c>
      <c r="AJ18" s="39">
        <v>2</v>
      </c>
      <c r="AK18" s="39">
        <v>3</v>
      </c>
      <c r="AL18" s="39">
        <v>4</v>
      </c>
      <c r="AM18" s="39">
        <v>5</v>
      </c>
      <c r="AN18" s="39">
        <v>6</v>
      </c>
      <c r="AO18" s="40">
        <v>7</v>
      </c>
      <c r="AP18" s="41"/>
      <c r="AQ18" s="184"/>
      <c r="AR18" s="189"/>
      <c r="AS18" s="189"/>
      <c r="AT18" s="189"/>
      <c r="AU18" s="36"/>
    </row>
    <row r="19" spans="2:48" s="24" customFormat="1" ht="79.5" customHeight="1" thickBot="1" x14ac:dyDescent="0.2">
      <c r="B19" s="176"/>
      <c r="C19" s="84" t="s">
        <v>59</v>
      </c>
      <c r="D19" s="190" t="s">
        <v>18</v>
      </c>
      <c r="E19" s="191"/>
      <c r="F19" s="192"/>
      <c r="G19" s="68" t="s">
        <v>19</v>
      </c>
      <c r="H19" s="67" t="s">
        <v>20</v>
      </c>
      <c r="I19" s="65" t="s">
        <v>60</v>
      </c>
      <c r="J19" s="64" t="s">
        <v>21</v>
      </c>
      <c r="K19" s="68" t="s">
        <v>22</v>
      </c>
      <c r="L19" s="67" t="s">
        <v>23</v>
      </c>
      <c r="M19" s="69" t="s">
        <v>24</v>
      </c>
      <c r="N19" s="68" t="s">
        <v>25</v>
      </c>
      <c r="O19" s="67" t="s">
        <v>26</v>
      </c>
      <c r="P19" s="67" t="s">
        <v>27</v>
      </c>
      <c r="Q19" s="67" t="s">
        <v>28</v>
      </c>
      <c r="R19" s="67" t="s">
        <v>29</v>
      </c>
      <c r="S19" s="67" t="s">
        <v>30</v>
      </c>
      <c r="T19" s="67" t="s">
        <v>31</v>
      </c>
      <c r="U19" s="67" t="s">
        <v>32</v>
      </c>
      <c r="V19" s="69" t="s">
        <v>33</v>
      </c>
      <c r="W19" s="68" t="s">
        <v>34</v>
      </c>
      <c r="X19" s="67" t="s">
        <v>35</v>
      </c>
      <c r="Y19" s="66" t="s">
        <v>36</v>
      </c>
      <c r="Z19" s="65" t="s">
        <v>37</v>
      </c>
      <c r="AA19" s="65" t="s">
        <v>38</v>
      </c>
      <c r="AB19" s="65" t="s">
        <v>39</v>
      </c>
      <c r="AC19" s="65" t="s">
        <v>40</v>
      </c>
      <c r="AD19" s="65" t="s">
        <v>41</v>
      </c>
      <c r="AE19" s="65" t="s">
        <v>42</v>
      </c>
      <c r="AF19" s="65" t="s">
        <v>43</v>
      </c>
      <c r="AG19" s="65" t="s">
        <v>10</v>
      </c>
      <c r="AH19" s="64" t="s">
        <v>44</v>
      </c>
      <c r="AI19" s="68" t="s">
        <v>66</v>
      </c>
      <c r="AJ19" s="67" t="s">
        <v>65</v>
      </c>
      <c r="AK19" s="66" t="s">
        <v>64</v>
      </c>
      <c r="AL19" s="65" t="s">
        <v>63</v>
      </c>
      <c r="AM19" s="65" t="s">
        <v>62</v>
      </c>
      <c r="AN19" s="65" t="s">
        <v>61</v>
      </c>
      <c r="AO19" s="65" t="s">
        <v>60</v>
      </c>
      <c r="AP19" s="64" t="s">
        <v>45</v>
      </c>
      <c r="AQ19" s="185"/>
      <c r="AR19" s="189"/>
      <c r="AS19" s="189"/>
      <c r="AT19" s="189"/>
      <c r="AU19" s="84" t="s">
        <v>59</v>
      </c>
    </row>
    <row r="20" spans="2:48" s="13" customFormat="1" ht="30" customHeight="1" thickBot="1" x14ac:dyDescent="0.2">
      <c r="B20" s="86">
        <v>1</v>
      </c>
      <c r="C20" s="87" t="s">
        <v>8</v>
      </c>
      <c r="D20" s="186"/>
      <c r="E20" s="187"/>
      <c r="F20" s="188"/>
      <c r="G20" s="88"/>
      <c r="H20" s="89"/>
      <c r="I20" s="89"/>
      <c r="J20" s="90"/>
      <c r="K20" s="88"/>
      <c r="L20" s="89"/>
      <c r="M20" s="91"/>
      <c r="N20" s="88"/>
      <c r="O20" s="89"/>
      <c r="P20" s="89"/>
      <c r="Q20" s="89"/>
      <c r="R20" s="89"/>
      <c r="S20" s="89"/>
      <c r="T20" s="89"/>
      <c r="U20" s="89"/>
      <c r="V20" s="91"/>
      <c r="W20" s="92"/>
      <c r="X20" s="89"/>
      <c r="Y20" s="89"/>
      <c r="Z20" s="89"/>
      <c r="AA20" s="89"/>
      <c r="AB20" s="89"/>
      <c r="AC20" s="89"/>
      <c r="AD20" s="89"/>
      <c r="AE20" s="89"/>
      <c r="AF20" s="89"/>
      <c r="AG20" s="93"/>
      <c r="AH20" s="90"/>
      <c r="AI20" s="92"/>
      <c r="AJ20" s="89"/>
      <c r="AK20" s="89"/>
      <c r="AL20" s="89"/>
      <c r="AM20" s="89"/>
      <c r="AN20" s="89"/>
      <c r="AO20" s="89"/>
      <c r="AP20" s="90"/>
      <c r="AQ20" s="94"/>
      <c r="AR20" s="95"/>
      <c r="AS20" s="95"/>
      <c r="AT20" s="95"/>
      <c r="AU20" s="87" t="s">
        <v>8</v>
      </c>
    </row>
    <row r="21" spans="2:48" s="13" customFormat="1" ht="30" customHeight="1" thickBot="1" x14ac:dyDescent="0.2">
      <c r="B21" s="86">
        <f>B20+1</f>
        <v>2</v>
      </c>
      <c r="C21" s="87" t="s">
        <v>8</v>
      </c>
      <c r="D21" s="186"/>
      <c r="E21" s="187"/>
      <c r="F21" s="188"/>
      <c r="G21" s="88"/>
      <c r="H21" s="89"/>
      <c r="I21" s="89"/>
      <c r="J21" s="90"/>
      <c r="K21" s="88"/>
      <c r="L21" s="89"/>
      <c r="M21" s="91"/>
      <c r="N21" s="88"/>
      <c r="O21" s="89"/>
      <c r="P21" s="89"/>
      <c r="Q21" s="89"/>
      <c r="R21" s="89"/>
      <c r="S21" s="89"/>
      <c r="T21" s="89"/>
      <c r="U21" s="89"/>
      <c r="V21" s="91"/>
      <c r="W21" s="92"/>
      <c r="X21" s="89"/>
      <c r="Y21" s="89"/>
      <c r="Z21" s="89"/>
      <c r="AA21" s="89"/>
      <c r="AB21" s="89"/>
      <c r="AC21" s="89"/>
      <c r="AD21" s="89"/>
      <c r="AE21" s="89"/>
      <c r="AF21" s="89"/>
      <c r="AG21" s="93"/>
      <c r="AH21" s="90"/>
      <c r="AI21" s="92"/>
      <c r="AJ21" s="89"/>
      <c r="AK21" s="89"/>
      <c r="AL21" s="89"/>
      <c r="AM21" s="89"/>
      <c r="AN21" s="89"/>
      <c r="AO21" s="89"/>
      <c r="AP21" s="90"/>
      <c r="AQ21" s="94"/>
      <c r="AR21" s="95"/>
      <c r="AS21" s="95"/>
      <c r="AT21" s="95"/>
      <c r="AU21" s="87" t="s">
        <v>8</v>
      </c>
      <c r="AV21"/>
    </row>
    <row r="22" spans="2:48" s="13" customFormat="1" ht="30" customHeight="1" thickBot="1" x14ac:dyDescent="0.2">
      <c r="B22" s="86">
        <f t="shared" ref="B22:B49" si="0">B21+1</f>
        <v>3</v>
      </c>
      <c r="C22" s="87" t="s">
        <v>8</v>
      </c>
      <c r="D22" s="186"/>
      <c r="E22" s="187"/>
      <c r="F22" s="188"/>
      <c r="G22" s="88"/>
      <c r="H22" s="89"/>
      <c r="I22" s="89"/>
      <c r="J22" s="90"/>
      <c r="K22" s="88"/>
      <c r="L22" s="89"/>
      <c r="M22" s="91"/>
      <c r="N22" s="88"/>
      <c r="O22" s="89"/>
      <c r="P22" s="89"/>
      <c r="Q22" s="89"/>
      <c r="R22" s="89"/>
      <c r="S22" s="89"/>
      <c r="T22" s="89"/>
      <c r="U22" s="89"/>
      <c r="V22" s="91"/>
      <c r="W22" s="92"/>
      <c r="X22" s="89"/>
      <c r="Y22" s="89"/>
      <c r="Z22" s="89"/>
      <c r="AA22" s="89"/>
      <c r="AB22" s="89"/>
      <c r="AC22" s="89"/>
      <c r="AD22" s="89"/>
      <c r="AE22" s="89"/>
      <c r="AF22" s="89"/>
      <c r="AG22" s="93"/>
      <c r="AH22" s="90"/>
      <c r="AI22" s="92"/>
      <c r="AJ22" s="89"/>
      <c r="AK22" s="89"/>
      <c r="AL22" s="89"/>
      <c r="AM22" s="89"/>
      <c r="AN22" s="89"/>
      <c r="AO22" s="89"/>
      <c r="AP22" s="90"/>
      <c r="AQ22" s="94"/>
      <c r="AR22" s="95"/>
      <c r="AS22" s="95"/>
      <c r="AT22" s="95"/>
      <c r="AU22" s="87" t="s">
        <v>8</v>
      </c>
      <c r="AV22"/>
    </row>
    <row r="23" spans="2:48" s="13" customFormat="1" ht="30" customHeight="1" thickBot="1" x14ac:dyDescent="0.2">
      <c r="B23" s="86">
        <f t="shared" si="0"/>
        <v>4</v>
      </c>
      <c r="C23" s="87" t="s">
        <v>8</v>
      </c>
      <c r="D23" s="186"/>
      <c r="E23" s="187"/>
      <c r="F23" s="188"/>
      <c r="G23" s="88"/>
      <c r="H23" s="89"/>
      <c r="I23" s="89"/>
      <c r="J23" s="90"/>
      <c r="K23" s="88"/>
      <c r="L23" s="89"/>
      <c r="M23" s="91"/>
      <c r="N23" s="88"/>
      <c r="O23" s="89"/>
      <c r="P23" s="89"/>
      <c r="Q23" s="89"/>
      <c r="R23" s="89"/>
      <c r="S23" s="89"/>
      <c r="T23" s="89"/>
      <c r="U23" s="89"/>
      <c r="V23" s="91"/>
      <c r="W23" s="92"/>
      <c r="X23" s="89"/>
      <c r="Y23" s="89"/>
      <c r="Z23" s="89"/>
      <c r="AA23" s="89"/>
      <c r="AB23" s="89"/>
      <c r="AC23" s="89"/>
      <c r="AD23" s="89"/>
      <c r="AE23" s="89"/>
      <c r="AF23" s="89"/>
      <c r="AG23" s="93"/>
      <c r="AH23" s="90"/>
      <c r="AI23" s="92"/>
      <c r="AJ23" s="89"/>
      <c r="AK23" s="89"/>
      <c r="AL23" s="89"/>
      <c r="AM23" s="89"/>
      <c r="AN23" s="89"/>
      <c r="AO23" s="89"/>
      <c r="AP23" s="90"/>
      <c r="AQ23" s="94"/>
      <c r="AR23" s="95"/>
      <c r="AS23" s="95"/>
      <c r="AT23" s="95"/>
      <c r="AU23" s="87" t="s">
        <v>8</v>
      </c>
      <c r="AV23"/>
    </row>
    <row r="24" spans="2:48" s="13" customFormat="1" ht="30" customHeight="1" thickBot="1" x14ac:dyDescent="0.2">
      <c r="B24" s="86">
        <f t="shared" si="0"/>
        <v>5</v>
      </c>
      <c r="C24" s="87" t="s">
        <v>8</v>
      </c>
      <c r="D24" s="186"/>
      <c r="E24" s="187"/>
      <c r="F24" s="188"/>
      <c r="G24" s="88"/>
      <c r="H24" s="89"/>
      <c r="I24" s="89"/>
      <c r="J24" s="90"/>
      <c r="K24" s="88"/>
      <c r="L24" s="89"/>
      <c r="M24" s="91"/>
      <c r="N24" s="88"/>
      <c r="O24" s="89"/>
      <c r="P24" s="89"/>
      <c r="Q24" s="89"/>
      <c r="R24" s="89"/>
      <c r="S24" s="89"/>
      <c r="T24" s="89"/>
      <c r="U24" s="89"/>
      <c r="V24" s="91"/>
      <c r="W24" s="92"/>
      <c r="X24" s="89"/>
      <c r="Y24" s="89"/>
      <c r="Z24" s="89"/>
      <c r="AA24" s="89"/>
      <c r="AB24" s="89"/>
      <c r="AC24" s="89"/>
      <c r="AD24" s="89"/>
      <c r="AE24" s="89"/>
      <c r="AF24" s="89"/>
      <c r="AG24" s="93"/>
      <c r="AH24" s="90"/>
      <c r="AI24" s="92"/>
      <c r="AJ24" s="89"/>
      <c r="AK24" s="89"/>
      <c r="AL24" s="89"/>
      <c r="AM24" s="89"/>
      <c r="AN24" s="89"/>
      <c r="AO24" s="89"/>
      <c r="AP24" s="90"/>
      <c r="AQ24" s="94"/>
      <c r="AR24" s="95"/>
      <c r="AS24" s="95"/>
      <c r="AT24" s="95"/>
      <c r="AU24" s="87" t="s">
        <v>8</v>
      </c>
      <c r="AV24"/>
    </row>
    <row r="25" spans="2:48" s="13" customFormat="1" ht="30" customHeight="1" thickBot="1" x14ac:dyDescent="0.2">
      <c r="B25" s="86">
        <f t="shared" si="0"/>
        <v>6</v>
      </c>
      <c r="C25" s="87" t="s">
        <v>8</v>
      </c>
      <c r="D25" s="186"/>
      <c r="E25" s="187"/>
      <c r="F25" s="188"/>
      <c r="G25" s="88"/>
      <c r="H25" s="89"/>
      <c r="I25" s="89"/>
      <c r="J25" s="90"/>
      <c r="K25" s="88"/>
      <c r="L25" s="89"/>
      <c r="M25" s="91"/>
      <c r="N25" s="88"/>
      <c r="O25" s="89"/>
      <c r="P25" s="89"/>
      <c r="Q25" s="89"/>
      <c r="R25" s="89"/>
      <c r="S25" s="89"/>
      <c r="T25" s="89"/>
      <c r="U25" s="89"/>
      <c r="V25" s="91"/>
      <c r="W25" s="92"/>
      <c r="X25" s="89"/>
      <c r="Y25" s="89"/>
      <c r="Z25" s="89"/>
      <c r="AA25" s="89"/>
      <c r="AB25" s="89"/>
      <c r="AC25" s="89"/>
      <c r="AD25" s="89"/>
      <c r="AE25" s="89"/>
      <c r="AF25" s="89"/>
      <c r="AG25" s="93"/>
      <c r="AH25" s="90"/>
      <c r="AI25" s="92"/>
      <c r="AJ25" s="89"/>
      <c r="AK25" s="89"/>
      <c r="AL25" s="89"/>
      <c r="AM25" s="89"/>
      <c r="AN25" s="89"/>
      <c r="AO25" s="89"/>
      <c r="AP25" s="90"/>
      <c r="AQ25" s="94"/>
      <c r="AR25" s="95"/>
      <c r="AS25" s="95"/>
      <c r="AT25" s="95"/>
      <c r="AU25" s="87" t="s">
        <v>8</v>
      </c>
      <c r="AV25"/>
    </row>
    <row r="26" spans="2:48" s="13" customFormat="1" ht="30" customHeight="1" thickBot="1" x14ac:dyDescent="0.2">
      <c r="B26" s="86">
        <f t="shared" si="0"/>
        <v>7</v>
      </c>
      <c r="C26" s="87" t="s">
        <v>8</v>
      </c>
      <c r="D26" s="186"/>
      <c r="E26" s="187"/>
      <c r="F26" s="188"/>
      <c r="G26" s="88"/>
      <c r="H26" s="89"/>
      <c r="I26" s="89"/>
      <c r="J26" s="90"/>
      <c r="K26" s="88"/>
      <c r="L26" s="89"/>
      <c r="M26" s="91"/>
      <c r="N26" s="88"/>
      <c r="O26" s="89"/>
      <c r="P26" s="89"/>
      <c r="Q26" s="89"/>
      <c r="R26" s="89"/>
      <c r="S26" s="89"/>
      <c r="T26" s="89"/>
      <c r="U26" s="89"/>
      <c r="V26" s="91"/>
      <c r="W26" s="92"/>
      <c r="X26" s="89"/>
      <c r="Y26" s="89"/>
      <c r="Z26" s="89"/>
      <c r="AA26" s="89"/>
      <c r="AB26" s="89"/>
      <c r="AC26" s="89"/>
      <c r="AD26" s="89"/>
      <c r="AE26" s="89"/>
      <c r="AF26" s="89"/>
      <c r="AG26" s="93"/>
      <c r="AH26" s="90"/>
      <c r="AI26" s="92"/>
      <c r="AJ26" s="89"/>
      <c r="AK26" s="89"/>
      <c r="AL26" s="89"/>
      <c r="AM26" s="89"/>
      <c r="AN26" s="89"/>
      <c r="AO26" s="89"/>
      <c r="AP26" s="90"/>
      <c r="AQ26" s="94"/>
      <c r="AR26" s="95"/>
      <c r="AS26" s="95"/>
      <c r="AT26" s="95"/>
      <c r="AU26" s="87" t="s">
        <v>8</v>
      </c>
      <c r="AV26"/>
    </row>
    <row r="27" spans="2:48" s="13" customFormat="1" ht="30" customHeight="1" thickBot="1" x14ac:dyDescent="0.2">
      <c r="B27" s="86">
        <f t="shared" si="0"/>
        <v>8</v>
      </c>
      <c r="C27" s="87" t="s">
        <v>8</v>
      </c>
      <c r="D27" s="186"/>
      <c r="E27" s="187"/>
      <c r="F27" s="188"/>
      <c r="G27" s="88"/>
      <c r="H27" s="89"/>
      <c r="I27" s="89"/>
      <c r="J27" s="90"/>
      <c r="K27" s="88"/>
      <c r="L27" s="89"/>
      <c r="M27" s="91"/>
      <c r="N27" s="88"/>
      <c r="O27" s="89"/>
      <c r="P27" s="89"/>
      <c r="Q27" s="89"/>
      <c r="R27" s="89"/>
      <c r="S27" s="89"/>
      <c r="T27" s="89"/>
      <c r="U27" s="89"/>
      <c r="V27" s="91"/>
      <c r="W27" s="92"/>
      <c r="X27" s="89"/>
      <c r="Y27" s="89"/>
      <c r="Z27" s="89"/>
      <c r="AA27" s="89"/>
      <c r="AB27" s="89"/>
      <c r="AC27" s="89"/>
      <c r="AD27" s="89"/>
      <c r="AE27" s="89"/>
      <c r="AF27" s="89"/>
      <c r="AG27" s="93"/>
      <c r="AH27" s="90"/>
      <c r="AI27" s="92"/>
      <c r="AJ27" s="89"/>
      <c r="AK27" s="89"/>
      <c r="AL27" s="89"/>
      <c r="AM27" s="89"/>
      <c r="AN27" s="89"/>
      <c r="AO27" s="89"/>
      <c r="AP27" s="90"/>
      <c r="AQ27" s="94"/>
      <c r="AR27" s="95"/>
      <c r="AS27" s="95"/>
      <c r="AT27" s="95"/>
      <c r="AU27" s="87" t="s">
        <v>8</v>
      </c>
      <c r="AV27"/>
    </row>
    <row r="28" spans="2:48" s="13" customFormat="1" ht="30" customHeight="1" thickBot="1" x14ac:dyDescent="0.2">
      <c r="B28" s="86">
        <f t="shared" si="0"/>
        <v>9</v>
      </c>
      <c r="C28" s="87" t="s">
        <v>8</v>
      </c>
      <c r="D28" s="186"/>
      <c r="E28" s="187"/>
      <c r="F28" s="188"/>
      <c r="G28" s="88"/>
      <c r="H28" s="89"/>
      <c r="I28" s="89"/>
      <c r="J28" s="90"/>
      <c r="K28" s="88"/>
      <c r="L28" s="89"/>
      <c r="M28" s="91"/>
      <c r="N28" s="88"/>
      <c r="O28" s="89"/>
      <c r="P28" s="89"/>
      <c r="Q28" s="89"/>
      <c r="R28" s="89"/>
      <c r="S28" s="89"/>
      <c r="T28" s="89"/>
      <c r="U28" s="89"/>
      <c r="V28" s="91"/>
      <c r="W28" s="92"/>
      <c r="X28" s="89"/>
      <c r="Y28" s="89"/>
      <c r="Z28" s="89"/>
      <c r="AA28" s="89"/>
      <c r="AB28" s="89"/>
      <c r="AC28" s="89"/>
      <c r="AD28" s="89"/>
      <c r="AE28" s="89"/>
      <c r="AF28" s="89"/>
      <c r="AG28" s="93"/>
      <c r="AH28" s="90"/>
      <c r="AI28" s="92"/>
      <c r="AJ28" s="89"/>
      <c r="AK28" s="89"/>
      <c r="AL28" s="89"/>
      <c r="AM28" s="89"/>
      <c r="AN28" s="89"/>
      <c r="AO28" s="89"/>
      <c r="AP28" s="90"/>
      <c r="AQ28" s="94"/>
      <c r="AR28" s="95"/>
      <c r="AS28" s="95"/>
      <c r="AT28" s="95"/>
      <c r="AU28" s="87" t="s">
        <v>8</v>
      </c>
      <c r="AV28"/>
    </row>
    <row r="29" spans="2:48" s="13" customFormat="1" ht="30" customHeight="1" thickBot="1" x14ac:dyDescent="0.2">
      <c r="B29" s="86">
        <f t="shared" si="0"/>
        <v>10</v>
      </c>
      <c r="C29" s="87" t="s">
        <v>8</v>
      </c>
      <c r="D29" s="186"/>
      <c r="E29" s="187"/>
      <c r="F29" s="188"/>
      <c r="G29" s="88"/>
      <c r="H29" s="89"/>
      <c r="I29" s="89"/>
      <c r="J29" s="90"/>
      <c r="K29" s="88"/>
      <c r="L29" s="89"/>
      <c r="M29" s="91"/>
      <c r="N29" s="88"/>
      <c r="O29" s="89"/>
      <c r="P29" s="89"/>
      <c r="Q29" s="89"/>
      <c r="R29" s="89"/>
      <c r="S29" s="89"/>
      <c r="T29" s="89"/>
      <c r="U29" s="89"/>
      <c r="V29" s="91"/>
      <c r="W29" s="92"/>
      <c r="X29" s="89"/>
      <c r="Y29" s="89"/>
      <c r="Z29" s="89"/>
      <c r="AA29" s="89"/>
      <c r="AB29" s="89"/>
      <c r="AC29" s="89"/>
      <c r="AD29" s="89"/>
      <c r="AE29" s="89"/>
      <c r="AF29" s="89"/>
      <c r="AG29" s="93"/>
      <c r="AH29" s="90"/>
      <c r="AI29" s="92"/>
      <c r="AJ29" s="89"/>
      <c r="AK29" s="89"/>
      <c r="AL29" s="89"/>
      <c r="AM29" s="89"/>
      <c r="AN29" s="89"/>
      <c r="AO29" s="89"/>
      <c r="AP29" s="90"/>
      <c r="AQ29" s="94"/>
      <c r="AR29" s="95"/>
      <c r="AS29" s="95"/>
      <c r="AT29" s="95"/>
      <c r="AU29" s="87" t="s">
        <v>8</v>
      </c>
      <c r="AV29"/>
    </row>
    <row r="30" spans="2:48" s="13" customFormat="1" ht="30" customHeight="1" thickBot="1" x14ac:dyDescent="0.2">
      <c r="B30" s="86">
        <f t="shared" si="0"/>
        <v>11</v>
      </c>
      <c r="C30" s="87" t="s">
        <v>8</v>
      </c>
      <c r="D30" s="186"/>
      <c r="E30" s="187"/>
      <c r="F30" s="188"/>
      <c r="G30" s="88"/>
      <c r="H30" s="89"/>
      <c r="I30" s="89"/>
      <c r="J30" s="90"/>
      <c r="K30" s="88"/>
      <c r="L30" s="89"/>
      <c r="M30" s="91"/>
      <c r="N30" s="88"/>
      <c r="O30" s="89"/>
      <c r="P30" s="89"/>
      <c r="Q30" s="89"/>
      <c r="R30" s="89"/>
      <c r="S30" s="89"/>
      <c r="T30" s="89"/>
      <c r="U30" s="89"/>
      <c r="V30" s="91"/>
      <c r="W30" s="92"/>
      <c r="X30" s="89"/>
      <c r="Y30" s="89"/>
      <c r="Z30" s="89"/>
      <c r="AA30" s="89"/>
      <c r="AB30" s="89"/>
      <c r="AC30" s="89"/>
      <c r="AD30" s="89"/>
      <c r="AE30" s="89"/>
      <c r="AF30" s="89"/>
      <c r="AG30" s="93"/>
      <c r="AH30" s="90"/>
      <c r="AI30" s="92"/>
      <c r="AJ30" s="89"/>
      <c r="AK30" s="89"/>
      <c r="AL30" s="89"/>
      <c r="AM30" s="89"/>
      <c r="AN30" s="89"/>
      <c r="AO30" s="89"/>
      <c r="AP30" s="90"/>
      <c r="AQ30" s="94"/>
      <c r="AR30" s="95"/>
      <c r="AS30" s="95"/>
      <c r="AT30" s="95"/>
      <c r="AU30" s="87" t="s">
        <v>8</v>
      </c>
      <c r="AV30"/>
    </row>
    <row r="31" spans="2:48" s="13" customFormat="1" ht="30" customHeight="1" thickBot="1" x14ac:dyDescent="0.2">
      <c r="B31" s="86">
        <f t="shared" si="0"/>
        <v>12</v>
      </c>
      <c r="C31" s="87" t="s">
        <v>8</v>
      </c>
      <c r="D31" s="186"/>
      <c r="E31" s="187"/>
      <c r="F31" s="188"/>
      <c r="G31" s="88"/>
      <c r="H31" s="89"/>
      <c r="I31" s="89"/>
      <c r="J31" s="90"/>
      <c r="K31" s="88"/>
      <c r="L31" s="89"/>
      <c r="M31" s="91"/>
      <c r="N31" s="88"/>
      <c r="O31" s="89"/>
      <c r="P31" s="89"/>
      <c r="Q31" s="89"/>
      <c r="R31" s="89"/>
      <c r="S31" s="89"/>
      <c r="T31" s="89"/>
      <c r="U31" s="89"/>
      <c r="V31" s="91"/>
      <c r="W31" s="92"/>
      <c r="X31" s="89"/>
      <c r="Y31" s="89"/>
      <c r="Z31" s="89"/>
      <c r="AA31" s="89"/>
      <c r="AB31" s="89"/>
      <c r="AC31" s="89"/>
      <c r="AD31" s="89"/>
      <c r="AE31" s="89"/>
      <c r="AF31" s="89"/>
      <c r="AG31" s="93"/>
      <c r="AH31" s="90"/>
      <c r="AI31" s="92"/>
      <c r="AJ31" s="89"/>
      <c r="AK31" s="89"/>
      <c r="AL31" s="89"/>
      <c r="AM31" s="89"/>
      <c r="AN31" s="89"/>
      <c r="AO31" s="89"/>
      <c r="AP31" s="90"/>
      <c r="AQ31" s="94"/>
      <c r="AR31" s="95"/>
      <c r="AS31" s="95"/>
      <c r="AT31" s="95"/>
      <c r="AU31" s="87" t="s">
        <v>8</v>
      </c>
      <c r="AV31"/>
    </row>
    <row r="32" spans="2:48" s="13" customFormat="1" ht="30" customHeight="1" thickBot="1" x14ac:dyDescent="0.2">
      <c r="B32" s="86">
        <f t="shared" si="0"/>
        <v>13</v>
      </c>
      <c r="C32" s="87" t="s">
        <v>8</v>
      </c>
      <c r="D32" s="186"/>
      <c r="E32" s="187"/>
      <c r="F32" s="188"/>
      <c r="G32" s="88"/>
      <c r="H32" s="89"/>
      <c r="I32" s="89"/>
      <c r="J32" s="90"/>
      <c r="K32" s="88"/>
      <c r="L32" s="89"/>
      <c r="M32" s="91"/>
      <c r="N32" s="88"/>
      <c r="O32" s="89"/>
      <c r="P32" s="89"/>
      <c r="Q32" s="89"/>
      <c r="R32" s="89"/>
      <c r="S32" s="89"/>
      <c r="T32" s="89"/>
      <c r="U32" s="89"/>
      <c r="V32" s="91"/>
      <c r="W32" s="92"/>
      <c r="X32" s="89"/>
      <c r="Y32" s="89"/>
      <c r="Z32" s="89"/>
      <c r="AA32" s="89"/>
      <c r="AB32" s="89"/>
      <c r="AC32" s="89"/>
      <c r="AD32" s="89"/>
      <c r="AE32" s="89"/>
      <c r="AF32" s="89"/>
      <c r="AG32" s="93"/>
      <c r="AH32" s="90"/>
      <c r="AI32" s="92"/>
      <c r="AJ32" s="89"/>
      <c r="AK32" s="89"/>
      <c r="AL32" s="89"/>
      <c r="AM32" s="89"/>
      <c r="AN32" s="89"/>
      <c r="AO32" s="89"/>
      <c r="AP32" s="90"/>
      <c r="AQ32" s="94"/>
      <c r="AR32" s="95"/>
      <c r="AS32" s="95"/>
      <c r="AT32" s="95"/>
      <c r="AU32" s="87" t="s">
        <v>8</v>
      </c>
      <c r="AV32"/>
    </row>
    <row r="33" spans="2:48" s="13" customFormat="1" ht="30" customHeight="1" thickBot="1" x14ac:dyDescent="0.2">
      <c r="B33" s="86">
        <f t="shared" si="0"/>
        <v>14</v>
      </c>
      <c r="C33" s="87" t="s">
        <v>8</v>
      </c>
      <c r="D33" s="186"/>
      <c r="E33" s="187"/>
      <c r="F33" s="188"/>
      <c r="G33" s="88"/>
      <c r="H33" s="89"/>
      <c r="I33" s="89"/>
      <c r="J33" s="90"/>
      <c r="K33" s="88"/>
      <c r="L33" s="89"/>
      <c r="M33" s="91"/>
      <c r="N33" s="88"/>
      <c r="O33" s="89"/>
      <c r="P33" s="89"/>
      <c r="Q33" s="89"/>
      <c r="R33" s="89"/>
      <c r="S33" s="89"/>
      <c r="T33" s="89"/>
      <c r="U33" s="89"/>
      <c r="V33" s="91"/>
      <c r="W33" s="92"/>
      <c r="X33" s="89"/>
      <c r="Y33" s="89"/>
      <c r="Z33" s="89"/>
      <c r="AA33" s="89"/>
      <c r="AB33" s="89"/>
      <c r="AC33" s="89"/>
      <c r="AD33" s="89"/>
      <c r="AE33" s="89"/>
      <c r="AF33" s="89"/>
      <c r="AG33" s="93"/>
      <c r="AH33" s="90"/>
      <c r="AI33" s="92"/>
      <c r="AJ33" s="89"/>
      <c r="AK33" s="89"/>
      <c r="AL33" s="89"/>
      <c r="AM33" s="89"/>
      <c r="AN33" s="89"/>
      <c r="AO33" s="89"/>
      <c r="AP33" s="90"/>
      <c r="AQ33" s="94"/>
      <c r="AR33" s="95"/>
      <c r="AS33" s="95"/>
      <c r="AT33" s="95"/>
      <c r="AU33" s="87" t="s">
        <v>8</v>
      </c>
      <c r="AV33"/>
    </row>
    <row r="34" spans="2:48" s="13" customFormat="1" ht="30" customHeight="1" thickBot="1" x14ac:dyDescent="0.2">
      <c r="B34" s="86">
        <f t="shared" si="0"/>
        <v>15</v>
      </c>
      <c r="C34" s="87" t="s">
        <v>8</v>
      </c>
      <c r="D34" s="186"/>
      <c r="E34" s="187"/>
      <c r="F34" s="188"/>
      <c r="G34" s="88"/>
      <c r="H34" s="89"/>
      <c r="I34" s="89"/>
      <c r="J34" s="90"/>
      <c r="K34" s="88"/>
      <c r="L34" s="89"/>
      <c r="M34" s="91"/>
      <c r="N34" s="88"/>
      <c r="O34" s="89"/>
      <c r="P34" s="89"/>
      <c r="Q34" s="89"/>
      <c r="R34" s="89"/>
      <c r="S34" s="89"/>
      <c r="T34" s="89"/>
      <c r="U34" s="89"/>
      <c r="V34" s="91"/>
      <c r="W34" s="92"/>
      <c r="X34" s="89"/>
      <c r="Y34" s="89"/>
      <c r="Z34" s="89"/>
      <c r="AA34" s="89"/>
      <c r="AB34" s="89"/>
      <c r="AC34" s="89"/>
      <c r="AD34" s="89"/>
      <c r="AE34" s="89"/>
      <c r="AF34" s="89"/>
      <c r="AG34" s="93"/>
      <c r="AH34" s="90"/>
      <c r="AI34" s="92"/>
      <c r="AJ34" s="89"/>
      <c r="AK34" s="89"/>
      <c r="AL34" s="89"/>
      <c r="AM34" s="89"/>
      <c r="AN34" s="89"/>
      <c r="AO34" s="89"/>
      <c r="AP34" s="90"/>
      <c r="AQ34" s="94"/>
      <c r="AR34" s="95"/>
      <c r="AS34" s="95"/>
      <c r="AT34" s="95"/>
      <c r="AU34" s="87" t="s">
        <v>8</v>
      </c>
      <c r="AV34"/>
    </row>
    <row r="35" spans="2:48" s="13" customFormat="1" ht="30" customHeight="1" thickBot="1" x14ac:dyDescent="0.2">
      <c r="B35" s="86">
        <f t="shared" si="0"/>
        <v>16</v>
      </c>
      <c r="C35" s="87" t="s">
        <v>8</v>
      </c>
      <c r="D35" s="186"/>
      <c r="E35" s="187"/>
      <c r="F35" s="188"/>
      <c r="G35" s="88"/>
      <c r="H35" s="89"/>
      <c r="I35" s="89"/>
      <c r="J35" s="90"/>
      <c r="K35" s="88"/>
      <c r="L35" s="89"/>
      <c r="M35" s="91"/>
      <c r="N35" s="88"/>
      <c r="O35" s="89"/>
      <c r="P35" s="89"/>
      <c r="Q35" s="89"/>
      <c r="R35" s="89"/>
      <c r="S35" s="89"/>
      <c r="T35" s="89"/>
      <c r="U35" s="89"/>
      <c r="V35" s="91"/>
      <c r="W35" s="92"/>
      <c r="X35" s="89"/>
      <c r="Y35" s="89"/>
      <c r="Z35" s="89"/>
      <c r="AA35" s="89"/>
      <c r="AB35" s="89"/>
      <c r="AC35" s="89"/>
      <c r="AD35" s="89"/>
      <c r="AE35" s="89"/>
      <c r="AF35" s="89"/>
      <c r="AG35" s="93"/>
      <c r="AH35" s="90"/>
      <c r="AI35" s="92"/>
      <c r="AJ35" s="89"/>
      <c r="AK35" s="89"/>
      <c r="AL35" s="89"/>
      <c r="AM35" s="89"/>
      <c r="AN35" s="89"/>
      <c r="AO35" s="89"/>
      <c r="AP35" s="90"/>
      <c r="AQ35" s="94"/>
      <c r="AR35" s="95"/>
      <c r="AS35" s="95"/>
      <c r="AT35" s="95"/>
      <c r="AU35" s="87" t="s">
        <v>8</v>
      </c>
      <c r="AV35"/>
    </row>
    <row r="36" spans="2:48" s="13" customFormat="1" ht="30" customHeight="1" thickBot="1" x14ac:dyDescent="0.2">
      <c r="B36" s="86">
        <f t="shared" si="0"/>
        <v>17</v>
      </c>
      <c r="C36" s="87" t="s">
        <v>8</v>
      </c>
      <c r="D36" s="186"/>
      <c r="E36" s="187"/>
      <c r="F36" s="188"/>
      <c r="G36" s="88"/>
      <c r="H36" s="89"/>
      <c r="I36" s="89"/>
      <c r="J36" s="90"/>
      <c r="K36" s="88"/>
      <c r="L36" s="89"/>
      <c r="M36" s="91"/>
      <c r="N36" s="88"/>
      <c r="O36" s="89"/>
      <c r="P36" s="89"/>
      <c r="Q36" s="89"/>
      <c r="R36" s="89"/>
      <c r="S36" s="89"/>
      <c r="T36" s="89"/>
      <c r="U36" s="89"/>
      <c r="V36" s="91"/>
      <c r="W36" s="92"/>
      <c r="X36" s="89"/>
      <c r="Y36" s="89"/>
      <c r="Z36" s="89"/>
      <c r="AA36" s="89"/>
      <c r="AB36" s="89"/>
      <c r="AC36" s="89"/>
      <c r="AD36" s="89"/>
      <c r="AE36" s="89"/>
      <c r="AF36" s="89"/>
      <c r="AG36" s="93"/>
      <c r="AH36" s="90"/>
      <c r="AI36" s="92"/>
      <c r="AJ36" s="89"/>
      <c r="AK36" s="89"/>
      <c r="AL36" s="89"/>
      <c r="AM36" s="89"/>
      <c r="AN36" s="89"/>
      <c r="AO36" s="89"/>
      <c r="AP36" s="90"/>
      <c r="AQ36" s="94"/>
      <c r="AR36" s="95"/>
      <c r="AS36" s="95"/>
      <c r="AT36" s="95"/>
      <c r="AU36" s="87" t="s">
        <v>8</v>
      </c>
      <c r="AV36"/>
    </row>
    <row r="37" spans="2:48" s="13" customFormat="1" ht="30" customHeight="1" thickBot="1" x14ac:dyDescent="0.2">
      <c r="B37" s="86">
        <f t="shared" si="0"/>
        <v>18</v>
      </c>
      <c r="C37" s="87" t="s">
        <v>8</v>
      </c>
      <c r="D37" s="186"/>
      <c r="E37" s="187"/>
      <c r="F37" s="188"/>
      <c r="G37" s="88"/>
      <c r="H37" s="89"/>
      <c r="I37" s="89"/>
      <c r="J37" s="90"/>
      <c r="K37" s="88"/>
      <c r="L37" s="89"/>
      <c r="M37" s="91"/>
      <c r="N37" s="88"/>
      <c r="O37" s="89"/>
      <c r="P37" s="89"/>
      <c r="Q37" s="89"/>
      <c r="R37" s="89"/>
      <c r="S37" s="89"/>
      <c r="T37" s="89"/>
      <c r="U37" s="89"/>
      <c r="V37" s="91"/>
      <c r="W37" s="92"/>
      <c r="X37" s="89"/>
      <c r="Y37" s="89"/>
      <c r="Z37" s="89"/>
      <c r="AA37" s="89"/>
      <c r="AB37" s="89"/>
      <c r="AC37" s="89"/>
      <c r="AD37" s="89"/>
      <c r="AE37" s="89"/>
      <c r="AF37" s="89"/>
      <c r="AG37" s="93"/>
      <c r="AH37" s="90"/>
      <c r="AI37" s="92"/>
      <c r="AJ37" s="89"/>
      <c r="AK37" s="89"/>
      <c r="AL37" s="89"/>
      <c r="AM37" s="89"/>
      <c r="AN37" s="89"/>
      <c r="AO37" s="89"/>
      <c r="AP37" s="90"/>
      <c r="AQ37" s="94"/>
      <c r="AR37" s="95"/>
      <c r="AS37" s="95"/>
      <c r="AT37" s="95"/>
      <c r="AU37" s="87" t="s">
        <v>8</v>
      </c>
      <c r="AV37"/>
    </row>
    <row r="38" spans="2:48" s="13" customFormat="1" ht="30" customHeight="1" thickBot="1" x14ac:dyDescent="0.2">
      <c r="B38" s="86">
        <f t="shared" si="0"/>
        <v>19</v>
      </c>
      <c r="C38" s="87" t="s">
        <v>8</v>
      </c>
      <c r="D38" s="186"/>
      <c r="E38" s="187"/>
      <c r="F38" s="188"/>
      <c r="G38" s="88"/>
      <c r="H38" s="89"/>
      <c r="I38" s="89"/>
      <c r="J38" s="90"/>
      <c r="K38" s="88"/>
      <c r="L38" s="89"/>
      <c r="M38" s="91"/>
      <c r="N38" s="88"/>
      <c r="O38" s="89"/>
      <c r="P38" s="89"/>
      <c r="Q38" s="89"/>
      <c r="R38" s="89"/>
      <c r="S38" s="89"/>
      <c r="T38" s="89"/>
      <c r="U38" s="89"/>
      <c r="V38" s="91"/>
      <c r="W38" s="92"/>
      <c r="X38" s="89"/>
      <c r="Y38" s="89"/>
      <c r="Z38" s="89"/>
      <c r="AA38" s="89"/>
      <c r="AB38" s="89"/>
      <c r="AC38" s="89"/>
      <c r="AD38" s="89"/>
      <c r="AE38" s="89"/>
      <c r="AF38" s="89"/>
      <c r="AG38" s="93"/>
      <c r="AH38" s="90"/>
      <c r="AI38" s="92"/>
      <c r="AJ38" s="89"/>
      <c r="AK38" s="89"/>
      <c r="AL38" s="89"/>
      <c r="AM38" s="89"/>
      <c r="AN38" s="89"/>
      <c r="AO38" s="89"/>
      <c r="AP38" s="90"/>
      <c r="AQ38" s="94"/>
      <c r="AR38" s="95"/>
      <c r="AS38" s="95"/>
      <c r="AT38" s="95"/>
      <c r="AU38" s="87" t="s">
        <v>8</v>
      </c>
      <c r="AV38"/>
    </row>
    <row r="39" spans="2:48" s="13" customFormat="1" ht="30" customHeight="1" thickBot="1" x14ac:dyDescent="0.2">
      <c r="B39" s="86">
        <f t="shared" si="0"/>
        <v>20</v>
      </c>
      <c r="C39" s="87" t="s">
        <v>8</v>
      </c>
      <c r="D39" s="186"/>
      <c r="E39" s="187"/>
      <c r="F39" s="188"/>
      <c r="G39" s="88"/>
      <c r="H39" s="89"/>
      <c r="I39" s="89"/>
      <c r="J39" s="90"/>
      <c r="K39" s="88"/>
      <c r="L39" s="89"/>
      <c r="M39" s="91"/>
      <c r="N39" s="88"/>
      <c r="O39" s="89"/>
      <c r="P39" s="89"/>
      <c r="Q39" s="89"/>
      <c r="R39" s="89"/>
      <c r="S39" s="89"/>
      <c r="T39" s="89"/>
      <c r="U39" s="89"/>
      <c r="V39" s="91"/>
      <c r="W39" s="92"/>
      <c r="X39" s="89"/>
      <c r="Y39" s="89"/>
      <c r="Z39" s="89"/>
      <c r="AA39" s="89"/>
      <c r="AB39" s="89"/>
      <c r="AC39" s="89"/>
      <c r="AD39" s="89"/>
      <c r="AE39" s="89"/>
      <c r="AF39" s="89"/>
      <c r="AG39" s="93"/>
      <c r="AH39" s="90"/>
      <c r="AI39" s="92"/>
      <c r="AJ39" s="89"/>
      <c r="AK39" s="89"/>
      <c r="AL39" s="89"/>
      <c r="AM39" s="89"/>
      <c r="AN39" s="89"/>
      <c r="AO39" s="89"/>
      <c r="AP39" s="90"/>
      <c r="AQ39" s="94"/>
      <c r="AR39" s="95"/>
      <c r="AS39" s="95"/>
      <c r="AT39" s="95"/>
      <c r="AU39" s="87" t="s">
        <v>8</v>
      </c>
      <c r="AV39"/>
    </row>
    <row r="40" spans="2:48" s="13" customFormat="1" ht="30" customHeight="1" thickBot="1" x14ac:dyDescent="0.2">
      <c r="B40" s="86">
        <f t="shared" si="0"/>
        <v>21</v>
      </c>
      <c r="C40" s="87" t="s">
        <v>8</v>
      </c>
      <c r="D40" s="186"/>
      <c r="E40" s="187"/>
      <c r="F40" s="188"/>
      <c r="G40" s="88"/>
      <c r="H40" s="89"/>
      <c r="I40" s="89"/>
      <c r="J40" s="90"/>
      <c r="K40" s="88"/>
      <c r="L40" s="89"/>
      <c r="M40" s="91"/>
      <c r="N40" s="88"/>
      <c r="O40" s="89"/>
      <c r="P40" s="89"/>
      <c r="Q40" s="89"/>
      <c r="R40" s="89"/>
      <c r="S40" s="89"/>
      <c r="T40" s="89"/>
      <c r="U40" s="89"/>
      <c r="V40" s="91"/>
      <c r="W40" s="92"/>
      <c r="X40" s="89"/>
      <c r="Y40" s="89"/>
      <c r="Z40" s="89"/>
      <c r="AA40" s="89"/>
      <c r="AB40" s="89"/>
      <c r="AC40" s="89"/>
      <c r="AD40" s="89"/>
      <c r="AE40" s="89"/>
      <c r="AF40" s="89"/>
      <c r="AG40" s="93"/>
      <c r="AH40" s="90"/>
      <c r="AI40" s="92"/>
      <c r="AJ40" s="89"/>
      <c r="AK40" s="89"/>
      <c r="AL40" s="89"/>
      <c r="AM40" s="89"/>
      <c r="AN40" s="89"/>
      <c r="AO40" s="89"/>
      <c r="AP40" s="90"/>
      <c r="AQ40" s="94"/>
      <c r="AR40" s="95"/>
      <c r="AS40" s="95"/>
      <c r="AT40" s="95"/>
      <c r="AU40" s="87" t="s">
        <v>8</v>
      </c>
      <c r="AV40"/>
    </row>
    <row r="41" spans="2:48" s="13" customFormat="1" ht="30" customHeight="1" thickBot="1" x14ac:dyDescent="0.2">
      <c r="B41" s="86">
        <f t="shared" si="0"/>
        <v>22</v>
      </c>
      <c r="C41" s="87" t="s">
        <v>8</v>
      </c>
      <c r="D41" s="186"/>
      <c r="E41" s="187"/>
      <c r="F41" s="188"/>
      <c r="G41" s="88"/>
      <c r="H41" s="89"/>
      <c r="I41" s="89"/>
      <c r="J41" s="90"/>
      <c r="K41" s="88"/>
      <c r="L41" s="89"/>
      <c r="M41" s="91"/>
      <c r="N41" s="88"/>
      <c r="O41" s="89"/>
      <c r="P41" s="89"/>
      <c r="Q41" s="89"/>
      <c r="R41" s="89"/>
      <c r="S41" s="89"/>
      <c r="T41" s="89"/>
      <c r="U41" s="89"/>
      <c r="V41" s="91"/>
      <c r="W41" s="92"/>
      <c r="X41" s="89"/>
      <c r="Y41" s="89"/>
      <c r="Z41" s="89"/>
      <c r="AA41" s="89"/>
      <c r="AB41" s="89"/>
      <c r="AC41" s="89"/>
      <c r="AD41" s="89"/>
      <c r="AE41" s="89"/>
      <c r="AF41" s="89"/>
      <c r="AG41" s="93"/>
      <c r="AH41" s="90"/>
      <c r="AI41" s="92"/>
      <c r="AJ41" s="89"/>
      <c r="AK41" s="89"/>
      <c r="AL41" s="89"/>
      <c r="AM41" s="89"/>
      <c r="AN41" s="89"/>
      <c r="AO41" s="89"/>
      <c r="AP41" s="90"/>
      <c r="AQ41" s="94"/>
      <c r="AR41" s="95"/>
      <c r="AS41" s="95"/>
      <c r="AT41" s="95"/>
      <c r="AU41" s="87" t="s">
        <v>8</v>
      </c>
      <c r="AV41"/>
    </row>
    <row r="42" spans="2:48" s="13" customFormat="1" ht="30" customHeight="1" thickBot="1" x14ac:dyDescent="0.2">
      <c r="B42" s="86">
        <f t="shared" si="0"/>
        <v>23</v>
      </c>
      <c r="C42" s="87" t="s">
        <v>8</v>
      </c>
      <c r="D42" s="186"/>
      <c r="E42" s="187"/>
      <c r="F42" s="188"/>
      <c r="G42" s="88"/>
      <c r="H42" s="89"/>
      <c r="I42" s="89"/>
      <c r="J42" s="90"/>
      <c r="K42" s="88"/>
      <c r="L42" s="89"/>
      <c r="M42" s="91"/>
      <c r="N42" s="88"/>
      <c r="O42" s="89"/>
      <c r="P42" s="89"/>
      <c r="Q42" s="89"/>
      <c r="R42" s="89"/>
      <c r="S42" s="89"/>
      <c r="T42" s="89"/>
      <c r="U42" s="89"/>
      <c r="V42" s="91"/>
      <c r="W42" s="92"/>
      <c r="X42" s="89"/>
      <c r="Y42" s="89"/>
      <c r="Z42" s="89"/>
      <c r="AA42" s="89"/>
      <c r="AB42" s="89"/>
      <c r="AC42" s="89"/>
      <c r="AD42" s="89"/>
      <c r="AE42" s="89"/>
      <c r="AF42" s="89"/>
      <c r="AG42" s="93"/>
      <c r="AH42" s="90"/>
      <c r="AI42" s="92"/>
      <c r="AJ42" s="89"/>
      <c r="AK42" s="89"/>
      <c r="AL42" s="89"/>
      <c r="AM42" s="89"/>
      <c r="AN42" s="89"/>
      <c r="AO42" s="89"/>
      <c r="AP42" s="90"/>
      <c r="AQ42" s="94"/>
      <c r="AR42" s="95"/>
      <c r="AS42" s="95"/>
      <c r="AT42" s="95"/>
      <c r="AU42" s="87" t="s">
        <v>8</v>
      </c>
      <c r="AV42"/>
    </row>
    <row r="43" spans="2:48" s="13" customFormat="1" ht="30" customHeight="1" thickBot="1" x14ac:dyDescent="0.2">
      <c r="B43" s="86">
        <f t="shared" si="0"/>
        <v>24</v>
      </c>
      <c r="C43" s="87" t="s">
        <v>8</v>
      </c>
      <c r="D43" s="186"/>
      <c r="E43" s="187"/>
      <c r="F43" s="188"/>
      <c r="G43" s="88"/>
      <c r="H43" s="89"/>
      <c r="I43" s="89"/>
      <c r="J43" s="90"/>
      <c r="K43" s="88"/>
      <c r="L43" s="89"/>
      <c r="M43" s="91"/>
      <c r="N43" s="88"/>
      <c r="O43" s="89"/>
      <c r="P43" s="89"/>
      <c r="Q43" s="89"/>
      <c r="R43" s="89"/>
      <c r="S43" s="89"/>
      <c r="T43" s="89"/>
      <c r="U43" s="89"/>
      <c r="V43" s="91"/>
      <c r="W43" s="92"/>
      <c r="X43" s="89"/>
      <c r="Y43" s="89"/>
      <c r="Z43" s="89"/>
      <c r="AA43" s="89"/>
      <c r="AB43" s="89"/>
      <c r="AC43" s="89"/>
      <c r="AD43" s="89"/>
      <c r="AE43" s="89"/>
      <c r="AF43" s="89"/>
      <c r="AG43" s="93"/>
      <c r="AH43" s="90"/>
      <c r="AI43" s="92"/>
      <c r="AJ43" s="89"/>
      <c r="AK43" s="89"/>
      <c r="AL43" s="89"/>
      <c r="AM43" s="89"/>
      <c r="AN43" s="89"/>
      <c r="AO43" s="89"/>
      <c r="AP43" s="90"/>
      <c r="AQ43" s="94"/>
      <c r="AR43" s="95"/>
      <c r="AS43" s="95"/>
      <c r="AT43" s="95"/>
      <c r="AU43" s="87" t="s">
        <v>8</v>
      </c>
      <c r="AV43"/>
    </row>
    <row r="44" spans="2:48" s="13" customFormat="1" ht="30" customHeight="1" thickBot="1" x14ac:dyDescent="0.2">
      <c r="B44" s="86">
        <f t="shared" si="0"/>
        <v>25</v>
      </c>
      <c r="C44" s="87" t="s">
        <v>8</v>
      </c>
      <c r="D44" s="186"/>
      <c r="E44" s="187"/>
      <c r="F44" s="188"/>
      <c r="G44" s="88"/>
      <c r="H44" s="89"/>
      <c r="I44" s="89"/>
      <c r="J44" s="90"/>
      <c r="K44" s="88"/>
      <c r="L44" s="89"/>
      <c r="M44" s="91"/>
      <c r="N44" s="88"/>
      <c r="O44" s="89"/>
      <c r="P44" s="89"/>
      <c r="Q44" s="89"/>
      <c r="R44" s="89"/>
      <c r="S44" s="89"/>
      <c r="T44" s="89"/>
      <c r="U44" s="89"/>
      <c r="V44" s="91"/>
      <c r="W44" s="92"/>
      <c r="X44" s="89"/>
      <c r="Y44" s="89"/>
      <c r="Z44" s="89"/>
      <c r="AA44" s="89"/>
      <c r="AB44" s="89"/>
      <c r="AC44" s="89"/>
      <c r="AD44" s="89"/>
      <c r="AE44" s="89"/>
      <c r="AF44" s="89"/>
      <c r="AG44" s="93"/>
      <c r="AH44" s="90"/>
      <c r="AI44" s="92"/>
      <c r="AJ44" s="89"/>
      <c r="AK44" s="89"/>
      <c r="AL44" s="89"/>
      <c r="AM44" s="89"/>
      <c r="AN44" s="89"/>
      <c r="AO44" s="89"/>
      <c r="AP44" s="90"/>
      <c r="AQ44" s="94"/>
      <c r="AR44" s="95"/>
      <c r="AS44" s="95"/>
      <c r="AT44" s="95"/>
      <c r="AU44" s="87" t="s">
        <v>8</v>
      </c>
      <c r="AV44"/>
    </row>
    <row r="45" spans="2:48" s="13" customFormat="1" ht="30" customHeight="1" thickBot="1" x14ac:dyDescent="0.2">
      <c r="B45" s="86">
        <f t="shared" si="0"/>
        <v>26</v>
      </c>
      <c r="C45" s="87" t="s">
        <v>8</v>
      </c>
      <c r="D45" s="186"/>
      <c r="E45" s="187"/>
      <c r="F45" s="188"/>
      <c r="G45" s="88"/>
      <c r="H45" s="89"/>
      <c r="I45" s="89"/>
      <c r="J45" s="90"/>
      <c r="K45" s="88"/>
      <c r="L45" s="89"/>
      <c r="M45" s="91"/>
      <c r="N45" s="88"/>
      <c r="O45" s="89"/>
      <c r="P45" s="89"/>
      <c r="Q45" s="89"/>
      <c r="R45" s="89"/>
      <c r="S45" s="89"/>
      <c r="T45" s="89"/>
      <c r="U45" s="89"/>
      <c r="V45" s="91"/>
      <c r="W45" s="92"/>
      <c r="X45" s="89"/>
      <c r="Y45" s="89"/>
      <c r="Z45" s="89"/>
      <c r="AA45" s="89"/>
      <c r="AB45" s="89"/>
      <c r="AC45" s="89"/>
      <c r="AD45" s="89"/>
      <c r="AE45" s="89"/>
      <c r="AF45" s="89"/>
      <c r="AG45" s="93"/>
      <c r="AH45" s="90"/>
      <c r="AI45" s="92"/>
      <c r="AJ45" s="89"/>
      <c r="AK45" s="89"/>
      <c r="AL45" s="89"/>
      <c r="AM45" s="89"/>
      <c r="AN45" s="89"/>
      <c r="AO45" s="89"/>
      <c r="AP45" s="90"/>
      <c r="AQ45" s="94"/>
      <c r="AR45" s="95"/>
      <c r="AS45" s="95"/>
      <c r="AT45" s="95"/>
      <c r="AU45" s="87" t="s">
        <v>8</v>
      </c>
      <c r="AV45"/>
    </row>
    <row r="46" spans="2:48" s="13" customFormat="1" ht="30" customHeight="1" thickBot="1" x14ac:dyDescent="0.2">
      <c r="B46" s="86">
        <f t="shared" si="0"/>
        <v>27</v>
      </c>
      <c r="C46" s="87" t="s">
        <v>8</v>
      </c>
      <c r="D46" s="186"/>
      <c r="E46" s="187"/>
      <c r="F46" s="188"/>
      <c r="G46" s="88"/>
      <c r="H46" s="89"/>
      <c r="I46" s="89"/>
      <c r="J46" s="90"/>
      <c r="K46" s="88"/>
      <c r="L46" s="89"/>
      <c r="M46" s="91"/>
      <c r="N46" s="88"/>
      <c r="O46" s="89"/>
      <c r="P46" s="89"/>
      <c r="Q46" s="89"/>
      <c r="R46" s="89"/>
      <c r="S46" s="89"/>
      <c r="T46" s="89"/>
      <c r="U46" s="89"/>
      <c r="V46" s="91"/>
      <c r="W46" s="92"/>
      <c r="X46" s="89"/>
      <c r="Y46" s="89"/>
      <c r="Z46" s="89"/>
      <c r="AA46" s="89"/>
      <c r="AB46" s="89"/>
      <c r="AC46" s="89"/>
      <c r="AD46" s="89"/>
      <c r="AE46" s="89"/>
      <c r="AF46" s="89"/>
      <c r="AG46" s="93"/>
      <c r="AH46" s="90"/>
      <c r="AI46" s="92"/>
      <c r="AJ46" s="89"/>
      <c r="AK46" s="89"/>
      <c r="AL46" s="89"/>
      <c r="AM46" s="89"/>
      <c r="AN46" s="89"/>
      <c r="AO46" s="89"/>
      <c r="AP46" s="90"/>
      <c r="AQ46" s="94"/>
      <c r="AR46" s="95"/>
      <c r="AS46" s="95"/>
      <c r="AT46" s="95"/>
      <c r="AU46" s="87" t="s">
        <v>8</v>
      </c>
      <c r="AV46"/>
    </row>
    <row r="47" spans="2:48" s="13" customFormat="1" ht="30" customHeight="1" thickBot="1" x14ac:dyDescent="0.2">
      <c r="B47" s="86">
        <f t="shared" si="0"/>
        <v>28</v>
      </c>
      <c r="C47" s="87" t="s">
        <v>8</v>
      </c>
      <c r="D47" s="186"/>
      <c r="E47" s="187"/>
      <c r="F47" s="188"/>
      <c r="G47" s="88"/>
      <c r="H47" s="89"/>
      <c r="I47" s="89"/>
      <c r="J47" s="90"/>
      <c r="K47" s="88"/>
      <c r="L47" s="89"/>
      <c r="M47" s="91"/>
      <c r="N47" s="88"/>
      <c r="O47" s="89"/>
      <c r="P47" s="89"/>
      <c r="Q47" s="89"/>
      <c r="R47" s="89"/>
      <c r="S47" s="89"/>
      <c r="T47" s="89"/>
      <c r="U47" s="89"/>
      <c r="V47" s="91"/>
      <c r="W47" s="92"/>
      <c r="X47" s="89"/>
      <c r="Y47" s="89"/>
      <c r="Z47" s="89"/>
      <c r="AA47" s="89"/>
      <c r="AB47" s="89"/>
      <c r="AC47" s="89"/>
      <c r="AD47" s="89"/>
      <c r="AE47" s="89"/>
      <c r="AF47" s="89"/>
      <c r="AG47" s="93"/>
      <c r="AH47" s="90"/>
      <c r="AI47" s="92"/>
      <c r="AJ47" s="89"/>
      <c r="AK47" s="89"/>
      <c r="AL47" s="89"/>
      <c r="AM47" s="89"/>
      <c r="AN47" s="89"/>
      <c r="AO47" s="89"/>
      <c r="AP47" s="90"/>
      <c r="AQ47" s="94"/>
      <c r="AR47" s="95"/>
      <c r="AS47" s="95"/>
      <c r="AT47" s="95"/>
      <c r="AU47" s="87" t="s">
        <v>8</v>
      </c>
      <c r="AV47"/>
    </row>
    <row r="48" spans="2:48" s="13" customFormat="1" ht="30" customHeight="1" thickBot="1" x14ac:dyDescent="0.2">
      <c r="B48" s="86">
        <f t="shared" si="0"/>
        <v>29</v>
      </c>
      <c r="C48" s="87" t="s">
        <v>8</v>
      </c>
      <c r="D48" s="186"/>
      <c r="E48" s="187"/>
      <c r="F48" s="188"/>
      <c r="G48" s="88"/>
      <c r="H48" s="89"/>
      <c r="I48" s="89"/>
      <c r="J48" s="90"/>
      <c r="K48" s="88"/>
      <c r="L48" s="89"/>
      <c r="M48" s="91"/>
      <c r="N48" s="88"/>
      <c r="O48" s="89"/>
      <c r="P48" s="89"/>
      <c r="Q48" s="89"/>
      <c r="R48" s="89"/>
      <c r="S48" s="89"/>
      <c r="T48" s="89"/>
      <c r="U48" s="89"/>
      <c r="V48" s="91"/>
      <c r="W48" s="92"/>
      <c r="X48" s="89"/>
      <c r="Y48" s="89"/>
      <c r="Z48" s="89"/>
      <c r="AA48" s="89"/>
      <c r="AB48" s="89"/>
      <c r="AC48" s="89"/>
      <c r="AD48" s="89"/>
      <c r="AE48" s="89"/>
      <c r="AF48" s="89"/>
      <c r="AG48" s="93"/>
      <c r="AH48" s="90"/>
      <c r="AI48" s="92"/>
      <c r="AJ48" s="89"/>
      <c r="AK48" s="89"/>
      <c r="AL48" s="89"/>
      <c r="AM48" s="89"/>
      <c r="AN48" s="89"/>
      <c r="AO48" s="89"/>
      <c r="AP48" s="90"/>
      <c r="AQ48" s="94"/>
      <c r="AR48" s="95"/>
      <c r="AS48" s="95"/>
      <c r="AT48" s="95"/>
      <c r="AU48" s="87" t="s">
        <v>8</v>
      </c>
      <c r="AV48"/>
    </row>
    <row r="49" spans="2:48" s="13" customFormat="1" ht="30" customHeight="1" thickBot="1" x14ac:dyDescent="0.2">
      <c r="B49" s="86">
        <f t="shared" si="0"/>
        <v>30</v>
      </c>
      <c r="C49" s="87" t="s">
        <v>8</v>
      </c>
      <c r="D49" s="186"/>
      <c r="E49" s="187"/>
      <c r="F49" s="188"/>
      <c r="G49" s="88"/>
      <c r="H49" s="89"/>
      <c r="I49" s="89"/>
      <c r="J49" s="90"/>
      <c r="K49" s="88"/>
      <c r="L49" s="89"/>
      <c r="M49" s="91"/>
      <c r="N49" s="88"/>
      <c r="O49" s="89"/>
      <c r="P49" s="89"/>
      <c r="Q49" s="89"/>
      <c r="R49" s="89"/>
      <c r="S49" s="89"/>
      <c r="T49" s="89"/>
      <c r="U49" s="89"/>
      <c r="V49" s="91"/>
      <c r="W49" s="92"/>
      <c r="X49" s="89"/>
      <c r="Y49" s="89"/>
      <c r="Z49" s="89"/>
      <c r="AA49" s="89"/>
      <c r="AB49" s="89"/>
      <c r="AC49" s="89"/>
      <c r="AD49" s="89"/>
      <c r="AE49" s="89"/>
      <c r="AF49" s="89"/>
      <c r="AG49" s="93"/>
      <c r="AH49" s="90"/>
      <c r="AI49" s="92"/>
      <c r="AJ49" s="89"/>
      <c r="AK49" s="89"/>
      <c r="AL49" s="89"/>
      <c r="AM49" s="89"/>
      <c r="AN49" s="89"/>
      <c r="AO49" s="89"/>
      <c r="AP49" s="90"/>
      <c r="AQ49" s="94"/>
      <c r="AR49" s="95"/>
      <c r="AS49" s="95"/>
      <c r="AT49" s="95"/>
      <c r="AU49" s="87" t="s">
        <v>8</v>
      </c>
      <c r="AV49"/>
    </row>
    <row r="50" spans="2:48" ht="21" hidden="1" customHeight="1" x14ac:dyDescent="0.1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row>
    <row r="51" spans="2:48" ht="20.100000000000001" hidden="1" customHeight="1" x14ac:dyDescent="0.1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row>
    <row r="52" spans="2:48" ht="0" hidden="1" customHeight="1" x14ac:dyDescent="0.1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row>
    <row r="53" spans="2:48" ht="0" hidden="1" customHeight="1" x14ac:dyDescent="0.1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row>
    <row r="54" spans="2:48" ht="0" hidden="1" customHeight="1" x14ac:dyDescent="0.1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row>
    <row r="55" spans="2:48" ht="0" hidden="1" customHeight="1" x14ac:dyDescent="0.1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row>
  </sheetData>
  <sheetProtection algorithmName="SHA-512" hashValue="DK7Vwb/lPDqYt3b3/45PsFO4BkAOnDdZV+/nACX3AUfqFzZCDOFhJr5tEqNYs/f2fJxCFDYdY52YVvwBOfdESg==" saltValue="HEdsORpTnKQVTxSXFIECVQ==" spinCount="100000" sheet="1" objects="1" scenarios="1"/>
  <mergeCells count="49">
    <mergeCell ref="D47:F47"/>
    <mergeCell ref="D48:F48"/>
    <mergeCell ref="D49:F49"/>
    <mergeCell ref="D41:F41"/>
    <mergeCell ref="D42:F42"/>
    <mergeCell ref="D43:F43"/>
    <mergeCell ref="D44:F44"/>
    <mergeCell ref="D45:F45"/>
    <mergeCell ref="D46:F46"/>
    <mergeCell ref="D40:F40"/>
    <mergeCell ref="D29:F29"/>
    <mergeCell ref="D30:F30"/>
    <mergeCell ref="D31:F31"/>
    <mergeCell ref="D32:F32"/>
    <mergeCell ref="D33:F33"/>
    <mergeCell ref="D34:F34"/>
    <mergeCell ref="D35:F35"/>
    <mergeCell ref="D36:F36"/>
    <mergeCell ref="D37:F37"/>
    <mergeCell ref="D38:F38"/>
    <mergeCell ref="D39:F39"/>
    <mergeCell ref="AQ16:AQ19"/>
    <mergeCell ref="D28:F28"/>
    <mergeCell ref="AS16:AS19"/>
    <mergeCell ref="AT16:AT19"/>
    <mergeCell ref="D19:F19"/>
    <mergeCell ref="D20:F20"/>
    <mergeCell ref="D21:F21"/>
    <mergeCell ref="D22:F22"/>
    <mergeCell ref="AR16:AR19"/>
    <mergeCell ref="D23:F23"/>
    <mergeCell ref="D24:F24"/>
    <mergeCell ref="D25:F25"/>
    <mergeCell ref="D26:F26"/>
    <mergeCell ref="D27:F27"/>
    <mergeCell ref="B13:B19"/>
    <mergeCell ref="G13:J13"/>
    <mergeCell ref="K13:M13"/>
    <mergeCell ref="N13:V13"/>
    <mergeCell ref="W13:AH13"/>
    <mergeCell ref="W14:AG14"/>
    <mergeCell ref="D16:D17"/>
    <mergeCell ref="K16:M17"/>
    <mergeCell ref="AI13:AP13"/>
    <mergeCell ref="D14:F14"/>
    <mergeCell ref="G14:J14"/>
    <mergeCell ref="K14:M14"/>
    <mergeCell ref="N14:V14"/>
    <mergeCell ref="AI14:AP14"/>
  </mergeCells>
  <phoneticPr fontId="8"/>
  <conditionalFormatting sqref="J20">
    <cfRule type="expression" dxfId="13" priority="11">
      <formula>I20&lt;&gt;"○"</formula>
    </cfRule>
  </conditionalFormatting>
  <conditionalFormatting sqref="AH20">
    <cfRule type="expression" dxfId="12" priority="10">
      <formula>AG20&lt;&gt;"○"</formula>
    </cfRule>
  </conditionalFormatting>
  <conditionalFormatting sqref="AP20">
    <cfRule type="expression" dxfId="11" priority="12">
      <formula>AO20&lt;&gt;"○"</formula>
    </cfRule>
  </conditionalFormatting>
  <conditionalFormatting sqref="B20:AU20">
    <cfRule type="expression" dxfId="10" priority="9">
      <formula>OR($C$11=0,$C$11="",$C$11&lt;$B20)</formula>
    </cfRule>
  </conditionalFormatting>
  <conditionalFormatting sqref="J21">
    <cfRule type="expression" dxfId="9" priority="7">
      <formula>I21&lt;&gt;"○"</formula>
    </cfRule>
  </conditionalFormatting>
  <conditionalFormatting sqref="AH21">
    <cfRule type="expression" dxfId="8" priority="6">
      <formula>AG21&lt;&gt;"○"</formula>
    </cfRule>
  </conditionalFormatting>
  <conditionalFormatting sqref="AP21">
    <cfRule type="expression" dxfId="7" priority="8">
      <formula>AO21&lt;&gt;"○"</formula>
    </cfRule>
  </conditionalFormatting>
  <conditionalFormatting sqref="B21:AU21">
    <cfRule type="expression" dxfId="6" priority="5">
      <formula>OR($C$11=0,$C$11="",$C$11&lt;$B21)</formula>
    </cfRule>
  </conditionalFormatting>
  <conditionalFormatting sqref="J22:J49">
    <cfRule type="expression" dxfId="5" priority="3">
      <formula>I22&lt;&gt;"○"</formula>
    </cfRule>
  </conditionalFormatting>
  <conditionalFormatting sqref="AH22:AH49">
    <cfRule type="expression" dxfId="4" priority="2">
      <formula>AG22&lt;&gt;"○"</formula>
    </cfRule>
  </conditionalFormatting>
  <conditionalFormatting sqref="AP22:AP49">
    <cfRule type="expression" dxfId="3" priority="4">
      <formula>AO22&lt;&gt;"○"</formula>
    </cfRule>
  </conditionalFormatting>
  <conditionalFormatting sqref="B22:AU49">
    <cfRule type="expression" dxfId="2" priority="1">
      <formula>OR($C$11=0,$C$11="",$C$11&lt;$B22)</formula>
    </cfRule>
  </conditionalFormatting>
  <dataValidations count="6">
    <dataValidation type="whole" imeMode="off" allowBlank="1" showInputMessage="1" showErrorMessage="1" sqref="C11">
      <formula1>0</formula1>
      <formula2>30</formula2>
    </dataValidation>
    <dataValidation type="list" imeMode="off" allowBlank="1" showInputMessage="1" showErrorMessage="1" sqref="AU20:AU49">
      <formula1>$AU$15:$AU$17</formula1>
    </dataValidation>
    <dataValidation type="list" imeMode="off" allowBlank="1" showInputMessage="1" showErrorMessage="1" sqref="C20:C49">
      <formula1>$C$15:$C$17</formula1>
    </dataValidation>
    <dataValidation type="list" imeMode="off" showInputMessage="1" showErrorMessage="1" sqref="G20:G49">
      <formula1>",○"</formula1>
    </dataValidation>
    <dataValidation type="list" imeMode="off" allowBlank="1" showInputMessage="1" showErrorMessage="1" sqref="AQ20:AQ49 K20:AG49 AI20:AO49 H20:I49">
      <formula1>"○,"</formula1>
    </dataValidation>
    <dataValidation imeMode="hiragana" allowBlank="1" showInputMessage="1" showErrorMessage="1" sqref="J20:J49 D20:D49 AH20:AH49 AP20:AP49 AR20:AT49"/>
  </dataValidations>
  <pageMargins left="0.51181102362204722" right="0.51181102362204722" top="0.59055118110236227" bottom="0.19685039370078741" header="0.31496062992125984" footer="0.19685039370078741"/>
  <pageSetup paperSize="8" scale="36" fitToHeight="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ColWidth="9.33203125" defaultRowHeight="12" x14ac:dyDescent="0.15"/>
  <cols>
    <col min="1" max="16384" width="9.33203125" style="118"/>
  </cols>
  <sheetData/>
  <phoneticPr fontId="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ColWidth="9.33203125" defaultRowHeight="12" x14ac:dyDescent="0.15"/>
  <cols>
    <col min="1" max="16384" width="9.33203125" style="118"/>
  </cols>
  <sheetData/>
  <phoneticPr fontId="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ColWidth="9.33203125" defaultRowHeight="12" x14ac:dyDescent="0.15"/>
  <cols>
    <col min="1" max="16384" width="9.33203125" style="118"/>
  </cols>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はじめに</vt:lpstr>
      <vt:lpstr>設問一覧</vt:lpstr>
      <vt:lpstr>団体属性</vt:lpstr>
      <vt:lpstr>項目1(不当な差別的取扱い)</vt:lpstr>
      <vt:lpstr>項目2(合理的配慮の提供)</vt:lpstr>
      <vt:lpstr>項目3(環境の整備)</vt:lpstr>
      <vt:lpstr>項目A・B</vt:lpstr>
      <vt:lpstr>項目B-1(子会議あり)</vt:lpstr>
      <vt:lpstr>項目B-2(子会議なし)</vt:lpstr>
      <vt:lpstr>項目C・D</vt:lpstr>
      <vt:lpstr>項目F・G･H・I</vt:lpstr>
      <vt:lpstr>E_設問一覧</vt:lpstr>
      <vt:lpstr>設問一覧!Print_Area</vt:lpstr>
      <vt:lpstr>設問一覧!Print_Titles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2021-07-27T07:41:46Z</dcterms:created>
  <dcterms:modified xsi:type="dcterms:W3CDTF">2021-09-03T07:32:33Z</dcterms:modified>
</cp:coreProperties>
</file>